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pa\Documents\AACVS\ČOV\Loterijní finance\2015\Vyhodnocení\"/>
    </mc:Choice>
  </mc:AlternateContent>
  <bookViews>
    <workbookView xWindow="0" yWindow="0" windowWidth="24000" windowHeight="9600"/>
  </bookViews>
  <sheets>
    <sheet name="Priloha 3 rekapitulace" sheetId="3" r:id="rId1"/>
  </sheets>
  <definedNames>
    <definedName name="_xlnm.Print_Area" localSheetId="0">'Priloha 3 rekapitulace'!$B$2:$K$126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2" i="3" l="1"/>
  <c r="K61" i="3"/>
  <c r="K60" i="3"/>
  <c r="K59" i="3"/>
  <c r="K58" i="3"/>
  <c r="K57" i="3"/>
  <c r="K56" i="3"/>
  <c r="K55" i="3"/>
  <c r="K54" i="3"/>
  <c r="K53" i="3"/>
  <c r="K52" i="3"/>
  <c r="K36" i="3"/>
  <c r="J117" i="3"/>
  <c r="J118" i="3" s="1"/>
  <c r="K46" i="3" l="1"/>
  <c r="K45" i="3"/>
  <c r="K44" i="3"/>
  <c r="K43" i="3"/>
  <c r="K42" i="3"/>
  <c r="K41" i="3"/>
  <c r="K40" i="3"/>
  <c r="K39" i="3"/>
  <c r="K38" i="3"/>
  <c r="K37" i="3"/>
  <c r="J48" i="3" l="1"/>
  <c r="J64" i="3"/>
  <c r="I64" i="3"/>
  <c r="J65" i="3" l="1"/>
  <c r="K64" i="3"/>
  <c r="E30" i="3" l="1"/>
  <c r="E31" i="3" s="1"/>
  <c r="E18" i="3"/>
  <c r="I48" i="3"/>
  <c r="H48" i="3"/>
  <c r="K48" i="3" l="1"/>
</calcChain>
</file>

<file path=xl/comments1.xml><?xml version="1.0" encoding="utf-8"?>
<comments xmlns="http://schemas.openxmlformats.org/spreadsheetml/2006/main">
  <authors>
    <author>Naďa Černá</author>
    <author>Spacek, Ondrej</author>
  </authors>
  <commentList>
    <comment ref="E16" authorId="0" shapeId="0">
      <text>
        <r>
          <rPr>
            <b/>
            <sz val="9"/>
            <color indexed="81"/>
            <rFont val="Tahoma"/>
            <family val="2"/>
            <charset val="238"/>
          </rPr>
          <t>Do roku 2015 pro účely tohoto přehledu patří 4. splátka roku 2014 (přijata v lednu 2015) a 1.-3. splátka roku 2015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8" authorId="1" shapeId="0">
      <text>
        <r>
          <rPr>
            <b/>
            <sz val="9"/>
            <color indexed="81"/>
            <rFont val="Tahoma"/>
            <family val="2"/>
            <charset val="238"/>
          </rPr>
          <t xml:space="preserve">Povinnou přílohou k tomuto údaji bude výpis z účtu k 31.12.2014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B46" authorId="1" shapeId="0">
      <text>
        <r>
          <rPr>
            <sz val="9"/>
            <color indexed="81"/>
            <rFont val="Tahoma"/>
            <family val="2"/>
            <charset val="238"/>
          </rPr>
          <t xml:space="preserve">Pro každou další aktivitu / akci / položku / projekt je nutné přidat řádek
</t>
        </r>
      </text>
    </comment>
    <comment ref="B62" authorId="1" shapeId="0">
      <text>
        <r>
          <rPr>
            <sz val="9"/>
            <color indexed="81"/>
            <rFont val="Tahoma"/>
            <family val="2"/>
            <charset val="238"/>
          </rPr>
          <t xml:space="preserve">Pro každou další aktivitu / akci / položku / projekt je nutné přidat řádek
</t>
        </r>
      </text>
    </comment>
    <comment ref="B115" authorId="1" shapeId="0">
      <text>
        <r>
          <rPr>
            <sz val="9"/>
            <color indexed="81"/>
            <rFont val="Tahoma"/>
            <family val="2"/>
            <charset val="238"/>
          </rPr>
          <t xml:space="preserve">Pro každý další základní článek je nutné přidat řádek
</t>
        </r>
      </text>
    </comment>
  </commentList>
</comments>
</file>

<file path=xl/sharedStrings.xml><?xml version="1.0" encoding="utf-8"?>
<sst xmlns="http://schemas.openxmlformats.org/spreadsheetml/2006/main" count="257" uniqueCount="138">
  <si>
    <t>Prohlašuji, že výše uvedené údaje jsou úplné a správné.</t>
  </si>
  <si>
    <t>…………………………………………………………..</t>
  </si>
  <si>
    <t>podpis - statutární zástupce</t>
  </si>
  <si>
    <t>IČ</t>
  </si>
  <si>
    <t>č.</t>
  </si>
  <si>
    <t>Celkem</t>
  </si>
  <si>
    <t>1. Příjemce</t>
  </si>
  <si>
    <t>Čerpáno na spotřebu prostřednictvím základních článků</t>
  </si>
  <si>
    <t>Kontrolní součet (musí se rovnat 0)</t>
  </si>
  <si>
    <t>kraj</t>
  </si>
  <si>
    <t>D. Zůstává do následujícího roku (A + B - C)</t>
  </si>
  <si>
    <t>název základního článku</t>
  </si>
  <si>
    <t>Zapsaný ve spolkovém rejstříku:</t>
  </si>
  <si>
    <t>Název příjemce:</t>
  </si>
  <si>
    <t>Přehled o čerpání finančních prostředků z darů přijatých prostřednictvím Českého olympijského výboru od provozovatelů loterií v roce</t>
  </si>
  <si>
    <t xml:space="preserve">Příloha č.3 pravidel pro čerpání finančních příspěvků z prostředků darovaných Českému olympijskému výboru ze strany loterijních společností </t>
  </si>
  <si>
    <t>…</t>
  </si>
  <si>
    <t>obec / město</t>
  </si>
  <si>
    <t xml:space="preserve">Adresa sídla příjemce (ulice + č.p., obec/město, PSČ): </t>
  </si>
  <si>
    <t>Čerpáno na spotřebu pro vlastní aktivity, akce, projekty</t>
  </si>
  <si>
    <r>
      <t xml:space="preserve">účel, hlavní cíle vynaložených prostředků
</t>
    </r>
    <r>
      <rPr>
        <sz val="10"/>
        <color theme="1"/>
        <rFont val="Times New Roman"/>
        <family val="1"/>
        <charset val="238"/>
      </rPr>
      <t>(krátký popis účelu / cíle aktivity / projektu)</t>
    </r>
  </si>
  <si>
    <t>název realizované či plánované aktivity / akce / projektu / položky</t>
  </si>
  <si>
    <r>
      <t xml:space="preserve">probíhala / bude probíhat 
</t>
    </r>
    <r>
      <rPr>
        <b/>
        <sz val="12"/>
        <color theme="1"/>
        <rFont val="Times New Roman"/>
        <family val="1"/>
        <charset val="238"/>
      </rPr>
      <t xml:space="preserve">DO </t>
    </r>
    <r>
      <rPr>
        <b/>
        <sz val="10"/>
        <color theme="1"/>
        <rFont val="Times New Roman"/>
        <family val="1"/>
        <charset val="238"/>
      </rPr>
      <t xml:space="preserve">
</t>
    </r>
    <r>
      <rPr>
        <sz val="10"/>
        <color theme="1"/>
        <rFont val="Times New Roman"/>
        <family val="1"/>
        <charset val="238"/>
      </rPr>
      <t>(měsíc rok)</t>
    </r>
  </si>
  <si>
    <r>
      <t xml:space="preserve">probíhala / probíhá / bude probíhat 
</t>
    </r>
    <r>
      <rPr>
        <b/>
        <sz val="12"/>
        <color theme="1"/>
        <rFont val="Times New Roman"/>
        <family val="1"/>
        <charset val="238"/>
      </rPr>
      <t>OD</t>
    </r>
    <r>
      <rPr>
        <b/>
        <sz val="10"/>
        <color theme="1"/>
        <rFont val="Times New Roman"/>
        <family val="1"/>
        <charset val="238"/>
      </rPr>
      <t xml:space="preserve"> 
</t>
    </r>
    <r>
      <rPr>
        <sz val="10"/>
        <color theme="1"/>
        <rFont val="Times New Roman"/>
        <family val="1"/>
        <charset val="238"/>
      </rPr>
      <t>(měsíc rok)</t>
    </r>
  </si>
  <si>
    <t>Zastoupený (statutární zástupce):</t>
  </si>
  <si>
    <r>
      <t>účel, hlavní cíle vynaložených prostředků</t>
    </r>
    <r>
      <rPr>
        <sz val="10"/>
        <color theme="1"/>
        <rFont val="Times New Roman"/>
        <family val="1"/>
        <charset val="238"/>
      </rPr>
      <t xml:space="preserve">
(krátký popis účelu / cíle aktivity / akce / projektu)</t>
    </r>
  </si>
  <si>
    <t>z toho čerpané / již uhrazené náklady  realizované v roce 2014 (v Kč)</t>
  </si>
  <si>
    <t>finanční prostředky z loterií celkem alokované / určené / plánované na tuto aktivitu
(v Kč)</t>
  </si>
  <si>
    <t>V ………………………………  dne ___ . ___ . 2016</t>
  </si>
  <si>
    <t>2. Přehled čerpání loterijních peněz (v Kč) v roce 2015</t>
  </si>
  <si>
    <t>A. Převedeno z roku 2014</t>
  </si>
  <si>
    <t>B. Přijato od ČOV v roce 2015</t>
  </si>
  <si>
    <t>C. Čerpáno / využito / uhrazeno v roce 2015</t>
  </si>
  <si>
    <t>3. Bankovní poplatky a úroky na samostatném loterijním účtu za rok 2015</t>
  </si>
  <si>
    <t>Poplatky za rok celkem</t>
  </si>
  <si>
    <t>Úroky za rok celkem</t>
  </si>
  <si>
    <t>4. Podíl příspěvku ČOV na celkových příjmech svazu v roce 2015 (v%)</t>
  </si>
  <si>
    <t>5. Rozpis čerpání loterijních peněz v roce 2015 (v Kč)</t>
  </si>
  <si>
    <r>
      <t xml:space="preserve">6. Přehled vlastních aktivit / akcí / projektů, na jejichž spotřebu byly finanční prostředky z loterií čerpány již v roce 2014 a byly čerpány i v roce 2015 </t>
    </r>
    <r>
      <rPr>
        <sz val="11"/>
        <color theme="1"/>
        <rFont val="Times New Roman"/>
        <family val="1"/>
        <charset val="238"/>
      </rPr>
      <t>(každá realizovaná aktivita / akce / projekt = 1 řádek)</t>
    </r>
  </si>
  <si>
    <r>
      <t xml:space="preserve">8. Přehled čerpání na spotřebu prostřednictvím základních článků, na jejichž činnost byly čerpány finanční prostředky z loterií </t>
    </r>
    <r>
      <rPr>
        <sz val="11"/>
        <color theme="1"/>
        <rFont val="Times New Roman"/>
        <family val="1"/>
        <charset val="238"/>
      </rPr>
      <t>(každý podpořený základní článek = 1 řádek)</t>
    </r>
  </si>
  <si>
    <t>z toho čerpané / již uhrazené náklady  realizované v roce 2015 (v Kč)</t>
  </si>
  <si>
    <t>z toho zatím nevyčerpané finanční prostředky z loterií, převod do dalšího roku 2016 (v Kč)</t>
  </si>
  <si>
    <r>
      <t xml:space="preserve">7. Přehled vlastních aktivit / akcí / projektů zahájených v roce 2015 a přehled plánovaných budoucích projektů </t>
    </r>
    <r>
      <rPr>
        <sz val="11"/>
        <color theme="1"/>
        <rFont val="Times New Roman"/>
        <family val="1"/>
        <charset val="238"/>
      </rPr>
      <t>(každá realizovaná aktivita / akce / projekt = 1 řádek)</t>
    </r>
  </si>
  <si>
    <r>
      <t xml:space="preserve">předané finanční prostředky z loterií základním článkům v roce 2015
</t>
    </r>
    <r>
      <rPr>
        <sz val="10"/>
        <color theme="1"/>
        <rFont val="Times New Roman"/>
        <family val="1"/>
        <charset val="238"/>
      </rPr>
      <t>(v Kč)</t>
    </r>
  </si>
  <si>
    <t>Český veslařský svaz</t>
  </si>
  <si>
    <t>Zátopkova 100/2, 169 00 Praha 6</t>
  </si>
  <si>
    <t>vedeného Městským soudem v Praze, oddíl L, vložka 4494</t>
  </si>
  <si>
    <t xml:space="preserve">ing. Dušan Macháček </t>
  </si>
  <si>
    <t xml:space="preserve">Dětské skify do škol </t>
  </si>
  <si>
    <t>Prezentace veslování ve školách, získávání nových členů</t>
  </si>
  <si>
    <t>Uherské Hradiště</t>
  </si>
  <si>
    <t xml:space="preserve">Zlínský </t>
  </si>
  <si>
    <t>Posilovací stroje / vybavení klubové posilovny pro mládež</t>
  </si>
  <si>
    <t>VK Slovácko Uherské Hradiště</t>
  </si>
  <si>
    <t>1. Centrum zdravotně postižených jižních Čech, o.s.</t>
  </si>
  <si>
    <t>VKM Uherské Hradiště, z.s.</t>
  </si>
  <si>
    <t>České Budějovice</t>
  </si>
  <si>
    <t xml:space="preserve">Jihočeský </t>
  </si>
  <si>
    <t>TJ Lokomotiva Beroun, o.s.</t>
  </si>
  <si>
    <t xml:space="preserve">Beroun </t>
  </si>
  <si>
    <t xml:space="preserve">Středočeský </t>
  </si>
  <si>
    <t>Klub veslařů mělnických 1881, o.s.</t>
  </si>
  <si>
    <t>Trenažér pro veslaře s handicapem / vybavení posilovny</t>
  </si>
  <si>
    <t xml:space="preserve">Mělník </t>
  </si>
  <si>
    <t>00473561</t>
  </si>
  <si>
    <t>Český veslařský klub Brno, z.s.</t>
  </si>
  <si>
    <t>Brno</t>
  </si>
  <si>
    <t xml:space="preserve">Jihomoravský </t>
  </si>
  <si>
    <t xml:space="preserve">VK Roudnice nad Labem </t>
  </si>
  <si>
    <t xml:space="preserve">Roudnice nad Labem </t>
  </si>
  <si>
    <t xml:space="preserve">Ústecký </t>
  </si>
  <si>
    <t xml:space="preserve">TJ Chemička Ústí nad Labem </t>
  </si>
  <si>
    <t xml:space="preserve">Ústí nad Labem </t>
  </si>
  <si>
    <t>00555061</t>
  </si>
  <si>
    <t>TJ LODNÍ SPORTY BRNO</t>
  </si>
  <si>
    <t xml:space="preserve">Závěsný motor na motorový člun pro trenéry veslování </t>
  </si>
  <si>
    <t>Veslařský klub Vajgar, z.s.</t>
  </si>
  <si>
    <t xml:space="preserve">Jindřichův Hradec </t>
  </si>
  <si>
    <t xml:space="preserve">Tělovýchovná jednota Dukla Praha </t>
  </si>
  <si>
    <t xml:space="preserve">Praha </t>
  </si>
  <si>
    <t>Praha</t>
  </si>
  <si>
    <t>00541451</t>
  </si>
  <si>
    <t xml:space="preserve">Veslařský klub Přerov </t>
  </si>
  <si>
    <t xml:space="preserve">Přerov </t>
  </si>
  <si>
    <t xml:space="preserve">Olomoucký </t>
  </si>
  <si>
    <t>TJ Vodní stavby Tábor</t>
  </si>
  <si>
    <t>Mobilní plato / využití pro VT mládeže</t>
  </si>
  <si>
    <t>Tábor</t>
  </si>
  <si>
    <t>00476561</t>
  </si>
  <si>
    <t>TJ Bohemians Praha</t>
  </si>
  <si>
    <t>VT Medulin a VT Oboz / VT mládeže</t>
  </si>
  <si>
    <t>Veslařská loď - skif /  lodě pro mládež</t>
  </si>
  <si>
    <t>Veslařská loď - kombinovaná čtyřka s kormidelníkem  /  lodě pro mládež</t>
  </si>
  <si>
    <t>Veslařská loď - kombinovaná dvojka bez kormidelníka - dvojskif /  lodě pro mládež</t>
  </si>
  <si>
    <t>Spolufinancování nákupu veslařských lodí - dvojskif a tři skify / lodě pro mládež</t>
  </si>
  <si>
    <t>Veslařská loď - osma / lodě pro mládež</t>
  </si>
  <si>
    <t xml:space="preserve">Spolufinancování nákupu veslařské lodě / lodě pro mládež </t>
  </si>
  <si>
    <t>Nákup veslařských lodí - čtyřka bez kormidelníka a skif / lodě pro mládež</t>
  </si>
  <si>
    <t>Nákup vesel / lodní materiál pro mládež</t>
  </si>
  <si>
    <t>2 páry vesel a stojany na lodě / lodní materiál pro mládež</t>
  </si>
  <si>
    <t>Český veslařský klub Pardubice, o.s.</t>
  </si>
  <si>
    <t>Veslařská loď - kombinovaná dvojka bez kormidelníka - dvojskif  - doplatek /  lodě pro mládež</t>
  </si>
  <si>
    <t>Pardubice</t>
  </si>
  <si>
    <t xml:space="preserve">Pardubický </t>
  </si>
  <si>
    <t xml:space="preserve">Veslařský klub Lysá nad Labem </t>
  </si>
  <si>
    <t xml:space="preserve">Oprava žákovské osmyveslice / lodě pro mládež </t>
  </si>
  <si>
    <t xml:space="preserve">Lysá nad Labem </t>
  </si>
  <si>
    <t xml:space="preserve">Spolufinancování nákupu veslařské lodě - skif / lodě pro mládež </t>
  </si>
  <si>
    <t>Krakorce na párovou čtyřku s kormidelníkem, nepárová vesla  / lodní materiál pro mládež</t>
  </si>
  <si>
    <t>Veslařský klub Přerov, z.s.</t>
  </si>
  <si>
    <t>Nepárová vesla  / lodní materiál pro mládež</t>
  </si>
  <si>
    <t>Oprava přenosných stojanů na lodě / lodní materiál pro mládež</t>
  </si>
  <si>
    <t xml:space="preserve">TJ Spartak Boletice nad Labem </t>
  </si>
  <si>
    <t>Boletice</t>
  </si>
  <si>
    <t>Veslařská loď - skif a vesla /  lodě pro mládež</t>
  </si>
  <si>
    <t>Závěsný motor na člun pro trenéry mládeže  / lodní materiál pro mládež</t>
  </si>
  <si>
    <t xml:space="preserve">Veslařský klub Tyflocentra Ústí nad Labem </t>
  </si>
  <si>
    <t xml:space="preserve">Příves pro přepravu veslařských lodí - částečná platba / bezpečná přeprava mládežnických lodí </t>
  </si>
  <si>
    <t xml:space="preserve">Přívěs pro přepravu veslařských lodí - doplatek / bezpečná přeprava mládežnických lodí </t>
  </si>
  <si>
    <t xml:space="preserve">Přívěs pro přepravu veslařských lodí / bezpečná přeprava mládežnických lodí </t>
  </si>
  <si>
    <t xml:space="preserve">Konstrukce na přívěs pro přepravu veslařských lodí / bezpečná přeprava mládežnických lodí </t>
  </si>
  <si>
    <t>Veslařská loď - dvojka bez kormidelníka - částečná úhrada  /  lodě pro mládež</t>
  </si>
  <si>
    <t>Veslařský klub Olomouc, z.s.</t>
  </si>
  <si>
    <t>Veslařská loď - skif / lodě pro mládež</t>
  </si>
  <si>
    <t xml:space="preserve">Olomouc </t>
  </si>
  <si>
    <t>Vysavač veslařského bazénu / vybavení veslařského bazénu</t>
  </si>
  <si>
    <t>Oprava a údržba veslařských trenažérů  / lodní materiál pro mládež</t>
  </si>
  <si>
    <t>Monitory a pačiny na veslařské trenažéry / lodní materiál pro mládež</t>
  </si>
  <si>
    <t>Tělovýchovná jednota Neratovice, z.s.</t>
  </si>
  <si>
    <t>Neratovice</t>
  </si>
  <si>
    <t>Veslařský klub PERUN, z.s.</t>
  </si>
  <si>
    <t>Veslařská loď - skif - částečná úhrada  /  lodě pro mládež</t>
  </si>
  <si>
    <t>Ostrava</t>
  </si>
  <si>
    <t xml:space="preserve">Moravskoslezský </t>
  </si>
  <si>
    <t>Oprava a údržba čtyřveslice pro mládež  / lodní materiál pro mládež</t>
  </si>
  <si>
    <t>Vesla, oprava vesel, materiál, VT  / lodní materiál pro mládež</t>
  </si>
  <si>
    <t xml:space="preserve">Spolufinancování nákupu veslařské lodě - skif a 2 ks dvojskifů / lodě pro mládež </t>
  </si>
  <si>
    <t>Obaly na lodě a krakorce na kombinovanou párovou čtyřku pro žáky / lodní materiál pro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</si>
</sst>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_-* #,##0\ _K_č_-;\-* #,##0\ _K_č_-;_-* &quot;-&quot;??\ _K_č_-;_-@_-"/>
    <numFmt numFmtId="165" formatCode="d/m/yy;@"/>
    <numFmt numFmtId="166" formatCode="_-* #,##0\ &quot;Kč&quot;_-;\-* #,##0\ &quot;Kč&quot;_-;_-* &quot;-&quot;??\ &quot;Kč&quot;_-;_-@_-"/>
    <numFmt numFmtId="167" formatCode="mmmm\ yyyy"/>
  </numFmts>
  <fonts count="2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2"/>
      <color theme="1"/>
      <name val="Times New Roman"/>
      <family val="1"/>
      <charset val="238"/>
    </font>
    <font>
      <b/>
      <sz val="2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i/>
      <sz val="8"/>
      <color theme="1"/>
      <name val="Times New Roman"/>
      <family val="1"/>
      <charset val="238"/>
    </font>
    <font>
      <i/>
      <sz val="8"/>
      <color theme="1"/>
      <name val="Times New Roman"/>
      <family val="1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2"/>
      <color theme="1"/>
      <name val="Times New Roman"/>
      <family val="1"/>
      <charset val="238"/>
    </font>
    <font>
      <sz val="13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i/>
      <sz val="9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7FC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1">
    <xf numFmtId="0" fontId="0" fillId="0" borderId="0" xfId="0"/>
    <xf numFmtId="0" fontId="13" fillId="0" borderId="12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13" xfId="0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13" fillId="0" borderId="0" xfId="0" applyFont="1" applyAlignment="1">
      <alignment vertical="top"/>
    </xf>
    <xf numFmtId="0" fontId="13" fillId="0" borderId="17" xfId="0" applyFont="1" applyBorder="1" applyAlignment="1">
      <alignment vertical="top"/>
    </xf>
    <xf numFmtId="0" fontId="12" fillId="0" borderId="17" xfId="0" applyFont="1" applyBorder="1" applyAlignment="1">
      <alignment vertical="top"/>
    </xf>
    <xf numFmtId="0" fontId="12" fillId="0" borderId="28" xfId="0" applyFont="1" applyBorder="1" applyAlignment="1">
      <alignment vertical="top"/>
    </xf>
    <xf numFmtId="0" fontId="13" fillId="0" borderId="18" xfId="0" applyFont="1" applyBorder="1" applyAlignment="1">
      <alignment vertical="top"/>
    </xf>
    <xf numFmtId="0" fontId="12" fillId="0" borderId="18" xfId="0" applyFont="1" applyBorder="1" applyAlignment="1">
      <alignment vertical="top"/>
    </xf>
    <xf numFmtId="0" fontId="12" fillId="0" borderId="22" xfId="0" applyFont="1" applyBorder="1" applyAlignment="1">
      <alignment vertical="top"/>
    </xf>
    <xf numFmtId="0" fontId="13" fillId="0" borderId="20" xfId="0" applyFont="1" applyBorder="1" applyAlignment="1">
      <alignment vertical="top"/>
    </xf>
    <xf numFmtId="0" fontId="12" fillId="0" borderId="20" xfId="0" applyFont="1" applyBorder="1" applyAlignment="1">
      <alignment vertical="top"/>
    </xf>
    <xf numFmtId="0" fontId="12" fillId="0" borderId="29" xfId="0" applyFont="1" applyBorder="1" applyAlignment="1">
      <alignment vertical="top"/>
    </xf>
    <xf numFmtId="0" fontId="13" fillId="0" borderId="22" xfId="0" applyFont="1" applyBorder="1" applyAlignment="1">
      <alignment vertical="top"/>
    </xf>
    <xf numFmtId="0" fontId="12" fillId="0" borderId="7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9" fillId="0" borderId="0" xfId="0" applyFont="1" applyAlignment="1">
      <alignment vertical="top"/>
    </xf>
    <xf numFmtId="0" fontId="12" fillId="2" borderId="3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0" fontId="15" fillId="0" borderId="0" xfId="0" applyFont="1" applyAlignment="1">
      <alignment vertical="top"/>
    </xf>
    <xf numFmtId="0" fontId="14" fillId="0" borderId="20" xfId="0" applyFont="1" applyBorder="1" applyAlignment="1">
      <alignment vertical="top"/>
    </xf>
    <xf numFmtId="0" fontId="14" fillId="0" borderId="29" xfId="0" applyFont="1" applyBorder="1" applyAlignment="1">
      <alignment vertical="top"/>
    </xf>
    <xf numFmtId="0" fontId="1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vertical="top"/>
    </xf>
    <xf numFmtId="0" fontId="6" fillId="0" borderId="26" xfId="0" applyFont="1" applyBorder="1" applyAlignment="1">
      <alignment vertical="top"/>
    </xf>
    <xf numFmtId="0" fontId="6" fillId="0" borderId="24" xfId="0" applyFont="1" applyFill="1" applyBorder="1" applyAlignment="1">
      <alignment horizontal="left" vertical="top" wrapText="1"/>
    </xf>
    <xf numFmtId="165" fontId="6" fillId="0" borderId="24" xfId="0" applyNumberFormat="1" applyFont="1" applyFill="1" applyBorder="1" applyAlignment="1">
      <alignment horizontal="center" vertical="top" wrapText="1"/>
    </xf>
    <xf numFmtId="0" fontId="15" fillId="0" borderId="20" xfId="0" applyFont="1" applyBorder="1" applyAlignment="1">
      <alignment vertical="top"/>
    </xf>
    <xf numFmtId="0" fontId="15" fillId="0" borderId="21" xfId="0" applyFont="1" applyFill="1" applyBorder="1" applyAlignment="1">
      <alignment horizontal="left" vertical="top" wrapText="1"/>
    </xf>
    <xf numFmtId="0" fontId="15" fillId="0" borderId="21" xfId="0" applyFont="1" applyFill="1" applyBorder="1" applyAlignment="1">
      <alignment horizontal="center" vertical="top" wrapText="1"/>
    </xf>
    <xf numFmtId="164" fontId="15" fillId="0" borderId="21" xfId="1" applyNumberFormat="1" applyFont="1" applyFill="1" applyBorder="1" applyAlignment="1">
      <alignment horizontal="right" vertical="top"/>
    </xf>
    <xf numFmtId="165" fontId="6" fillId="0" borderId="24" xfId="0" applyNumberFormat="1" applyFont="1" applyFill="1" applyBorder="1" applyAlignment="1">
      <alignment horizontal="left" vertical="top" wrapText="1"/>
    </xf>
    <xf numFmtId="0" fontId="4" fillId="0" borderId="18" xfId="0" applyFont="1" applyBorder="1" applyAlignment="1">
      <alignment vertical="top"/>
    </xf>
    <xf numFmtId="0" fontId="3" fillId="0" borderId="18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 vertical="top" wrapText="1"/>
    </xf>
    <xf numFmtId="0" fontId="4" fillId="0" borderId="19" xfId="0" applyFont="1" applyFill="1" applyBorder="1" applyAlignment="1">
      <alignment horizontal="center" vertical="top" wrapText="1"/>
    </xf>
    <xf numFmtId="0" fontId="4" fillId="0" borderId="22" xfId="0" applyFont="1" applyFill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166" fontId="8" fillId="2" borderId="3" xfId="2" applyNumberFormat="1" applyFont="1" applyFill="1" applyBorder="1" applyAlignment="1">
      <alignment horizontal="center" vertical="top"/>
    </xf>
    <xf numFmtId="166" fontId="8" fillId="0" borderId="4" xfId="2" applyNumberFormat="1" applyFont="1" applyFill="1" applyBorder="1" applyAlignment="1">
      <alignment horizontal="center" vertical="top"/>
    </xf>
    <xf numFmtId="166" fontId="8" fillId="2" borderId="1" xfId="2" applyNumberFormat="1" applyFont="1" applyFill="1" applyBorder="1" applyAlignment="1">
      <alignment horizontal="center" vertical="top"/>
    </xf>
    <xf numFmtId="166" fontId="8" fillId="0" borderId="23" xfId="2" applyNumberFormat="1" applyFont="1" applyFill="1" applyBorder="1" applyAlignment="1">
      <alignment horizontal="center" vertical="top"/>
    </xf>
    <xf numFmtId="166" fontId="6" fillId="0" borderId="24" xfId="2" applyNumberFormat="1" applyFont="1" applyFill="1" applyBorder="1" applyAlignment="1">
      <alignment horizontal="center" vertical="top"/>
    </xf>
    <xf numFmtId="166" fontId="6" fillId="0" borderId="25" xfId="2" applyNumberFormat="1" applyFont="1" applyFill="1" applyBorder="1" applyAlignment="1">
      <alignment horizontal="center" vertical="top"/>
    </xf>
    <xf numFmtId="166" fontId="15" fillId="0" borderId="29" xfId="2" applyNumberFormat="1" applyFont="1" applyFill="1" applyBorder="1" applyAlignment="1">
      <alignment horizontal="center" vertical="top"/>
    </xf>
    <xf numFmtId="166" fontId="15" fillId="0" borderId="5" xfId="2" applyNumberFormat="1" applyFont="1" applyFill="1" applyBorder="1" applyAlignment="1">
      <alignment horizontal="center" vertical="top"/>
    </xf>
    <xf numFmtId="166" fontId="15" fillId="0" borderId="21" xfId="2" applyNumberFormat="1" applyFont="1" applyFill="1" applyBorder="1" applyAlignment="1">
      <alignment horizontal="center" vertical="top"/>
    </xf>
    <xf numFmtId="0" fontId="6" fillId="0" borderId="24" xfId="0" applyFont="1" applyFill="1" applyBorder="1" applyAlignment="1">
      <alignment horizontal="center" vertical="top" wrapText="1"/>
    </xf>
    <xf numFmtId="0" fontId="13" fillId="0" borderId="13" xfId="0" applyFont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top" wrapText="1"/>
    </xf>
    <xf numFmtId="166" fontId="13" fillId="0" borderId="1" xfId="2" applyNumberFormat="1" applyFont="1" applyFill="1" applyBorder="1" applyAlignment="1">
      <alignment horizontal="center" vertical="top"/>
    </xf>
    <xf numFmtId="166" fontId="13" fillId="0" borderId="23" xfId="2" applyNumberFormat="1" applyFont="1" applyFill="1" applyBorder="1" applyAlignment="1">
      <alignment horizontal="center" vertical="top"/>
    </xf>
    <xf numFmtId="167" fontId="9" fillId="2" borderId="3" xfId="0" applyNumberFormat="1" applyFont="1" applyFill="1" applyBorder="1" applyAlignment="1">
      <alignment horizontal="center" vertical="top" wrapText="1"/>
    </xf>
    <xf numFmtId="167" fontId="9" fillId="2" borderId="1" xfId="0" applyNumberFormat="1" applyFont="1" applyFill="1" applyBorder="1" applyAlignment="1">
      <alignment horizontal="center" vertical="top" wrapText="1"/>
    </xf>
    <xf numFmtId="164" fontId="4" fillId="0" borderId="19" xfId="1" applyNumberFormat="1" applyFont="1" applyFill="1" applyBorder="1" applyAlignment="1">
      <alignment horizontal="center" vertical="top"/>
    </xf>
    <xf numFmtId="164" fontId="7" fillId="0" borderId="24" xfId="1" applyNumberFormat="1" applyFont="1" applyFill="1" applyBorder="1" applyAlignment="1">
      <alignment horizontal="left" vertical="top"/>
    </xf>
    <xf numFmtId="0" fontId="13" fillId="0" borderId="14" xfId="0" applyFont="1" applyBorder="1" applyAlignment="1">
      <alignment horizontal="center" vertical="top" wrapText="1"/>
    </xf>
    <xf numFmtId="166" fontId="15" fillId="0" borderId="11" xfId="2" applyNumberFormat="1" applyFont="1" applyFill="1" applyBorder="1" applyAlignment="1">
      <alignment horizontal="center" vertical="top"/>
    </xf>
    <xf numFmtId="0" fontId="13" fillId="0" borderId="30" xfId="0" applyFont="1" applyBorder="1" applyAlignment="1">
      <alignment horizontal="center" vertical="top" wrapText="1"/>
    </xf>
    <xf numFmtId="0" fontId="12" fillId="2" borderId="19" xfId="0" applyFont="1" applyFill="1" applyBorder="1" applyAlignment="1">
      <alignment horizontal="left" vertical="top"/>
    </xf>
    <xf numFmtId="0" fontId="19" fillId="0" borderId="0" xfId="0" applyFont="1" applyAlignment="1">
      <alignment vertical="center"/>
    </xf>
    <xf numFmtId="166" fontId="20" fillId="2" borderId="3" xfId="2" applyNumberFormat="1" applyFont="1" applyFill="1" applyBorder="1" applyAlignment="1">
      <alignment horizontal="center" vertical="top"/>
    </xf>
    <xf numFmtId="166" fontId="20" fillId="2" borderId="1" xfId="2" applyNumberFormat="1" applyFont="1" applyFill="1" applyBorder="1" applyAlignment="1">
      <alignment horizontal="center" vertical="top"/>
    </xf>
    <xf numFmtId="166" fontId="20" fillId="0" borderId="1" xfId="2" applyNumberFormat="1" applyFont="1" applyFill="1" applyBorder="1" applyAlignment="1">
      <alignment horizontal="center" vertical="top"/>
    </xf>
    <xf numFmtId="0" fontId="12" fillId="2" borderId="9" xfId="0" applyFont="1" applyFill="1" applyBorder="1" applyAlignment="1">
      <alignment vertical="top"/>
    </xf>
    <xf numFmtId="0" fontId="4" fillId="0" borderId="0" xfId="0" applyFont="1" applyBorder="1" applyAlignment="1">
      <alignment vertical="top"/>
    </xf>
    <xf numFmtId="0" fontId="12" fillId="0" borderId="0" xfId="0" applyFont="1" applyBorder="1" applyAlignment="1">
      <alignment vertical="top"/>
    </xf>
    <xf numFmtId="10" fontId="12" fillId="3" borderId="34" xfId="0" applyNumberFormat="1" applyFont="1" applyFill="1" applyBorder="1" applyAlignment="1">
      <alignment vertical="top"/>
    </xf>
    <xf numFmtId="0" fontId="12" fillId="0" borderId="39" xfId="0" applyFont="1" applyBorder="1" applyAlignment="1">
      <alignment vertical="top"/>
    </xf>
    <xf numFmtId="0" fontId="13" fillId="0" borderId="38" xfId="0" applyFont="1" applyBorder="1" applyAlignment="1">
      <alignment vertical="top"/>
    </xf>
    <xf numFmtId="0" fontId="12" fillId="0" borderId="38" xfId="0" applyFont="1" applyBorder="1" applyAlignment="1">
      <alignment vertical="top"/>
    </xf>
    <xf numFmtId="166" fontId="8" fillId="2" borderId="19" xfId="2" applyNumberFormat="1" applyFont="1" applyFill="1" applyBorder="1" applyAlignment="1">
      <alignment horizontal="center" vertical="top" wrapText="1"/>
    </xf>
    <xf numFmtId="0" fontId="12" fillId="0" borderId="43" xfId="0" applyFont="1" applyBorder="1" applyAlignment="1">
      <alignment horizontal="center" vertical="top"/>
    </xf>
    <xf numFmtId="0" fontId="12" fillId="2" borderId="40" xfId="0" applyFont="1" applyFill="1" applyBorder="1" applyAlignment="1">
      <alignment horizontal="left" vertical="top" wrapText="1"/>
    </xf>
    <xf numFmtId="0" fontId="9" fillId="2" borderId="40" xfId="0" applyFont="1" applyFill="1" applyBorder="1" applyAlignment="1">
      <alignment horizontal="center" vertical="top" wrapText="1"/>
    </xf>
    <xf numFmtId="0" fontId="12" fillId="0" borderId="19" xfId="0" applyFont="1" applyBorder="1" applyAlignment="1">
      <alignment vertical="top"/>
    </xf>
    <xf numFmtId="167" fontId="9" fillId="2" borderId="40" xfId="0" applyNumberFormat="1" applyFont="1" applyFill="1" applyBorder="1" applyAlignment="1">
      <alignment horizontal="center" vertical="top" wrapText="1"/>
    </xf>
    <xf numFmtId="166" fontId="20" fillId="2" borderId="40" xfId="2" applyNumberFormat="1" applyFont="1" applyFill="1" applyBorder="1" applyAlignment="1">
      <alignment horizontal="center" vertical="top"/>
    </xf>
    <xf numFmtId="166" fontId="8" fillId="2" borderId="40" xfId="2" applyNumberFormat="1" applyFont="1" applyFill="1" applyBorder="1" applyAlignment="1">
      <alignment horizontal="center" vertical="top"/>
    </xf>
    <xf numFmtId="166" fontId="8" fillId="0" borderId="44" xfId="2" applyNumberFormat="1" applyFont="1" applyFill="1" applyBorder="1" applyAlignment="1">
      <alignment horizontal="center" vertical="top"/>
    </xf>
    <xf numFmtId="166" fontId="8" fillId="2" borderId="21" xfId="2" applyNumberFormat="1" applyFont="1" applyFill="1" applyBorder="1" applyAlignment="1">
      <alignment horizontal="center" vertical="top" wrapText="1"/>
    </xf>
    <xf numFmtId="166" fontId="14" fillId="0" borderId="10" xfId="0" applyNumberFormat="1" applyFont="1" applyBorder="1" applyAlignment="1">
      <alignment vertical="top"/>
    </xf>
    <xf numFmtId="0" fontId="14" fillId="0" borderId="21" xfId="0" applyFont="1" applyBorder="1" applyAlignment="1">
      <alignment vertical="top"/>
    </xf>
    <xf numFmtId="0" fontId="14" fillId="0" borderId="11" xfId="0" applyFont="1" applyBorder="1" applyAlignment="1">
      <alignment vertical="top"/>
    </xf>
    <xf numFmtId="0" fontId="13" fillId="2" borderId="27" xfId="0" applyFont="1" applyFill="1" applyBorder="1" applyAlignment="1">
      <alignment horizontal="left" vertical="top"/>
    </xf>
    <xf numFmtId="0" fontId="13" fillId="2" borderId="16" xfId="0" applyFont="1" applyFill="1" applyBorder="1" applyAlignment="1">
      <alignment horizontal="left" vertical="top"/>
    </xf>
    <xf numFmtId="0" fontId="13" fillId="2" borderId="6" xfId="0" applyFont="1" applyFill="1" applyBorder="1" applyAlignment="1">
      <alignment horizontal="left" vertical="top"/>
    </xf>
    <xf numFmtId="0" fontId="12" fillId="2" borderId="8" xfId="0" applyFont="1" applyFill="1" applyBorder="1" applyAlignment="1">
      <alignment horizontal="left" vertical="top"/>
    </xf>
    <xf numFmtId="0" fontId="12" fillId="2" borderId="19" xfId="0" applyFont="1" applyFill="1" applyBorder="1" applyAlignment="1">
      <alignment horizontal="left" vertical="top"/>
    </xf>
    <xf numFmtId="0" fontId="12" fillId="2" borderId="9" xfId="0" applyFont="1" applyFill="1" applyBorder="1" applyAlignment="1">
      <alignment horizontal="left" vertical="top"/>
    </xf>
    <xf numFmtId="0" fontId="12" fillId="2" borderId="10" xfId="0" applyFont="1" applyFill="1" applyBorder="1" applyAlignment="1">
      <alignment horizontal="left" vertical="top"/>
    </xf>
    <xf numFmtId="0" fontId="12" fillId="2" borderId="21" xfId="0" applyFont="1" applyFill="1" applyBorder="1" applyAlignment="1">
      <alignment horizontal="left" vertical="top"/>
    </xf>
    <xf numFmtId="0" fontId="12" fillId="2" borderId="11" xfId="0" applyFont="1" applyFill="1" applyBorder="1" applyAlignment="1">
      <alignment horizontal="left" vertical="top"/>
    </xf>
    <xf numFmtId="166" fontId="12" fillId="2" borderId="27" xfId="2" applyNumberFormat="1" applyFont="1" applyFill="1" applyBorder="1" applyAlignment="1">
      <alignment horizontal="center" vertical="top"/>
    </xf>
    <xf numFmtId="166" fontId="12" fillId="2" borderId="16" xfId="2" applyNumberFormat="1" applyFont="1" applyFill="1" applyBorder="1" applyAlignment="1">
      <alignment horizontal="center" vertical="top"/>
    </xf>
    <xf numFmtId="166" fontId="12" fillId="2" borderId="6" xfId="2" applyNumberFormat="1" applyFont="1" applyFill="1" applyBorder="1" applyAlignment="1">
      <alignment horizontal="center" vertical="top"/>
    </xf>
    <xf numFmtId="166" fontId="12" fillId="2" borderId="8" xfId="2" applyNumberFormat="1" applyFont="1" applyFill="1" applyBorder="1" applyAlignment="1">
      <alignment horizontal="center" vertical="top"/>
    </xf>
    <xf numFmtId="166" fontId="12" fillId="2" borderId="19" xfId="2" applyNumberFormat="1" applyFont="1" applyFill="1" applyBorder="1" applyAlignment="1">
      <alignment horizontal="center" vertical="top"/>
    </xf>
    <xf numFmtId="166" fontId="12" fillId="2" borderId="9" xfId="2" applyNumberFormat="1" applyFont="1" applyFill="1" applyBorder="1" applyAlignment="1">
      <alignment horizontal="center" vertical="top"/>
    </xf>
    <xf numFmtId="166" fontId="13" fillId="2" borderId="8" xfId="2" applyNumberFormat="1" applyFont="1" applyFill="1" applyBorder="1" applyAlignment="1">
      <alignment horizontal="center" vertical="top"/>
    </xf>
    <xf numFmtId="166" fontId="13" fillId="2" borderId="19" xfId="2" applyNumberFormat="1" applyFont="1" applyFill="1" applyBorder="1" applyAlignment="1">
      <alignment horizontal="center" vertical="top"/>
    </xf>
    <xf numFmtId="166" fontId="13" fillId="2" borderId="9" xfId="2" applyNumberFormat="1" applyFont="1" applyFill="1" applyBorder="1" applyAlignment="1">
      <alignment horizontal="center" vertical="top"/>
    </xf>
    <xf numFmtId="166" fontId="12" fillId="0" borderId="10" xfId="2" applyNumberFormat="1" applyFont="1" applyBorder="1" applyAlignment="1">
      <alignment horizontal="center" vertical="top"/>
    </xf>
    <xf numFmtId="166" fontId="12" fillId="0" borderId="21" xfId="2" applyNumberFormat="1" applyFont="1" applyBorder="1" applyAlignment="1">
      <alignment horizontal="center" vertical="top"/>
    </xf>
    <xf numFmtId="166" fontId="12" fillId="0" borderId="11" xfId="2" applyNumberFormat="1" applyFont="1" applyBorder="1" applyAlignment="1">
      <alignment horizontal="center" vertical="top"/>
    </xf>
    <xf numFmtId="166" fontId="12" fillId="2" borderId="27" xfId="2" applyNumberFormat="1" applyFont="1" applyFill="1" applyBorder="1" applyAlignment="1">
      <alignment vertical="top"/>
    </xf>
    <xf numFmtId="166" fontId="12" fillId="2" borderId="16" xfId="2" applyNumberFormat="1" applyFont="1" applyFill="1" applyBorder="1" applyAlignment="1">
      <alignment vertical="top"/>
    </xf>
    <xf numFmtId="166" fontId="12" fillId="2" borderId="6" xfId="2" applyNumberFormat="1" applyFont="1" applyFill="1" applyBorder="1" applyAlignment="1">
      <alignment vertical="top"/>
    </xf>
    <xf numFmtId="166" fontId="12" fillId="2" borderId="8" xfId="2" applyNumberFormat="1" applyFont="1" applyFill="1" applyBorder="1" applyAlignment="1">
      <alignment vertical="top"/>
    </xf>
    <xf numFmtId="166" fontId="12" fillId="2" borderId="19" xfId="2" applyNumberFormat="1" applyFont="1" applyFill="1" applyBorder="1" applyAlignment="1">
      <alignment vertical="top"/>
    </xf>
    <xf numFmtId="166" fontId="12" fillId="2" borderId="9" xfId="2" applyNumberFormat="1" applyFont="1" applyFill="1" applyBorder="1" applyAlignment="1">
      <alignment vertical="top"/>
    </xf>
    <xf numFmtId="166" fontId="4" fillId="0" borderId="8" xfId="0" applyNumberFormat="1" applyFont="1" applyBorder="1" applyAlignment="1">
      <alignment vertical="top"/>
    </xf>
    <xf numFmtId="0" fontId="4" fillId="0" borderId="19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12" fillId="2" borderId="32" xfId="0" applyFont="1" applyFill="1" applyBorder="1" applyAlignment="1">
      <alignment horizontal="left" vertical="top"/>
    </xf>
    <xf numFmtId="0" fontId="12" fillId="2" borderId="33" xfId="0" applyFont="1" applyFill="1" applyBorder="1" applyAlignment="1">
      <alignment horizontal="left" vertical="top"/>
    </xf>
    <xf numFmtId="166" fontId="12" fillId="2" borderId="10" xfId="2" applyNumberFormat="1" applyFont="1" applyFill="1" applyBorder="1" applyAlignment="1">
      <alignment horizontal="center" vertical="top"/>
    </xf>
    <xf numFmtId="166" fontId="12" fillId="2" borderId="21" xfId="2" applyNumberFormat="1" applyFont="1" applyFill="1" applyBorder="1" applyAlignment="1">
      <alignment horizontal="center" vertical="top"/>
    </xf>
    <xf numFmtId="166" fontId="12" fillId="2" borderId="11" xfId="2" applyNumberFormat="1" applyFont="1" applyFill="1" applyBorder="1" applyAlignment="1">
      <alignment horizontal="center" vertical="top"/>
    </xf>
    <xf numFmtId="0" fontId="13" fillId="0" borderId="30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165" fontId="9" fillId="2" borderId="27" xfId="0" applyNumberFormat="1" applyFont="1" applyFill="1" applyBorder="1" applyAlignment="1">
      <alignment horizontal="left" vertical="top" wrapText="1"/>
    </xf>
    <xf numFmtId="165" fontId="9" fillId="2" borderId="28" xfId="0" applyNumberFormat="1" applyFont="1" applyFill="1" applyBorder="1" applyAlignment="1">
      <alignment horizontal="left" vertical="top" wrapText="1"/>
    </xf>
    <xf numFmtId="165" fontId="9" fillId="2" borderId="8" xfId="0" applyNumberFormat="1" applyFont="1" applyFill="1" applyBorder="1" applyAlignment="1">
      <alignment horizontal="left" vertical="top" wrapText="1"/>
    </xf>
    <xf numFmtId="165" fontId="9" fillId="2" borderId="22" xfId="0" applyNumberFormat="1" applyFont="1" applyFill="1" applyBorder="1" applyAlignment="1">
      <alignment horizontal="left" vertical="top" wrapText="1"/>
    </xf>
    <xf numFmtId="166" fontId="8" fillId="2" borderId="8" xfId="2" applyNumberFormat="1" applyFont="1" applyFill="1" applyBorder="1" applyAlignment="1">
      <alignment horizontal="center" vertical="top" wrapText="1"/>
    </xf>
    <xf numFmtId="0" fontId="0" fillId="0" borderId="9" xfId="0" applyBorder="1" applyAlignment="1">
      <alignment vertical="top"/>
    </xf>
    <xf numFmtId="0" fontId="13" fillId="0" borderId="35" xfId="0" applyFont="1" applyBorder="1" applyAlignment="1">
      <alignment horizontal="center" vertical="top" wrapText="1"/>
    </xf>
    <xf numFmtId="0" fontId="0" fillId="0" borderId="31" xfId="0" applyBorder="1" applyAlignment="1">
      <alignment horizontal="center" vertical="top" wrapText="1"/>
    </xf>
    <xf numFmtId="0" fontId="9" fillId="2" borderId="27" xfId="0" applyFont="1" applyFill="1" applyBorder="1" applyAlignment="1">
      <alignment horizontal="left" vertical="top" wrapText="1"/>
    </xf>
    <xf numFmtId="0" fontId="9" fillId="2" borderId="16" xfId="0" applyFont="1" applyFill="1" applyBorder="1" applyAlignment="1">
      <alignment horizontal="left" vertical="top" wrapText="1"/>
    </xf>
    <xf numFmtId="0" fontId="0" fillId="0" borderId="28" xfId="0" applyBorder="1" applyAlignment="1">
      <alignment vertical="top"/>
    </xf>
    <xf numFmtId="0" fontId="9" fillId="2" borderId="41" xfId="0" applyFont="1" applyFill="1" applyBorder="1" applyAlignment="1">
      <alignment horizontal="left" vertical="top" wrapText="1"/>
    </xf>
    <xf numFmtId="0" fontId="9" fillId="2" borderId="37" xfId="0" applyFont="1" applyFill="1" applyBorder="1" applyAlignment="1">
      <alignment horizontal="left" vertical="top" wrapText="1"/>
    </xf>
    <xf numFmtId="0" fontId="0" fillId="0" borderId="42" xfId="0" applyBorder="1" applyAlignment="1">
      <alignment vertical="top"/>
    </xf>
    <xf numFmtId="165" fontId="9" fillId="2" borderId="41" xfId="0" applyNumberFormat="1" applyFont="1" applyFill="1" applyBorder="1" applyAlignment="1">
      <alignment horizontal="left" vertical="top" wrapText="1"/>
    </xf>
    <xf numFmtId="165" fontId="9" fillId="2" borderId="37" xfId="0" applyNumberFormat="1" applyFont="1" applyFill="1" applyBorder="1" applyAlignment="1">
      <alignment horizontal="left" vertical="top" wrapText="1"/>
    </xf>
    <xf numFmtId="166" fontId="20" fillId="2" borderId="8" xfId="2" applyNumberFormat="1" applyFont="1" applyFill="1" applyBorder="1" applyAlignment="1">
      <alignment horizontal="center" vertical="top" wrapText="1"/>
    </xf>
    <xf numFmtId="0" fontId="21" fillId="0" borderId="9" xfId="0" applyFont="1" applyBorder="1" applyAlignment="1">
      <alignment vertical="top"/>
    </xf>
    <xf numFmtId="166" fontId="22" fillId="2" borderId="10" xfId="2" applyNumberFormat="1" applyFont="1" applyFill="1" applyBorder="1" applyAlignment="1">
      <alignment horizontal="center" vertical="top" wrapText="1"/>
    </xf>
    <xf numFmtId="0" fontId="23" fillId="0" borderId="11" xfId="0" applyFont="1" applyBorder="1" applyAlignment="1">
      <alignment vertical="top"/>
    </xf>
    <xf numFmtId="0" fontId="13" fillId="0" borderId="30" xfId="0" applyFont="1" applyBorder="1" applyAlignment="1">
      <alignment vertical="top" wrapText="1"/>
    </xf>
    <xf numFmtId="0" fontId="13" fillId="0" borderId="36" xfId="0" applyFont="1" applyBorder="1" applyAlignment="1">
      <alignment vertical="top" wrapText="1"/>
    </xf>
    <xf numFmtId="0" fontId="0" fillId="0" borderId="15" xfId="0" applyBorder="1" applyAlignment="1">
      <alignment vertical="top"/>
    </xf>
    <xf numFmtId="0" fontId="13" fillId="0" borderId="36" xfId="0" applyFont="1" applyBorder="1" applyAlignment="1">
      <alignment horizontal="left" vertical="top" wrapText="1"/>
    </xf>
    <xf numFmtId="0" fontId="0" fillId="0" borderId="36" xfId="0" applyBorder="1" applyAlignment="1">
      <alignment vertical="top"/>
    </xf>
    <xf numFmtId="166" fontId="8" fillId="2" borderId="41" xfId="2" applyNumberFormat="1" applyFont="1" applyFill="1" applyBorder="1" applyAlignment="1">
      <alignment horizontal="center" vertical="top" wrapText="1"/>
    </xf>
    <xf numFmtId="0" fontId="0" fillId="0" borderId="45" xfId="0" applyBorder="1" applyAlignment="1">
      <alignment vertical="top"/>
    </xf>
    <xf numFmtId="49" fontId="9" fillId="2" borderId="1" xfId="0" applyNumberFormat="1" applyFont="1" applyFill="1" applyBorder="1" applyAlignment="1">
      <alignment horizontal="center" vertical="top" wrapText="1"/>
    </xf>
  </cellXfs>
  <cellStyles count="3">
    <cellStyle name="Čárka" xfId="1" builtinId="3"/>
    <cellStyle name="Měna" xfId="2" builtinId="4"/>
    <cellStyle name="Normální" xfId="0" builtinId="0"/>
  </cellStyles>
  <dxfs count="0"/>
  <tableStyles count="0" defaultTableStyle="TableStyleMedium2" defaultPivotStyle="PivotStyleLight16"/>
  <colors>
    <mruColors>
      <color rgb="FFF2F7FC"/>
      <color rgb="FFFFCC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126"/>
  <sheetViews>
    <sheetView showGridLines="0" tabSelected="1" showRuler="0" zoomScaleNormal="100" zoomScaleSheetLayoutView="100" workbookViewId="0">
      <selection activeCell="K25" sqref="K25"/>
    </sheetView>
  </sheetViews>
  <sheetFormatPr defaultColWidth="9.140625" defaultRowHeight="12.75" x14ac:dyDescent="0.25"/>
  <cols>
    <col min="1" max="1" width="0.85546875" style="5" customWidth="1"/>
    <col min="2" max="2" width="5.7109375" style="5" customWidth="1"/>
    <col min="3" max="4" width="25.7109375" style="5" customWidth="1"/>
    <col min="5" max="11" width="15.7109375" style="5" customWidth="1"/>
    <col min="12" max="16384" width="9.140625" style="5"/>
  </cols>
  <sheetData>
    <row r="1" spans="2:11" s="7" customFormat="1" ht="5.25" x14ac:dyDescent="0.25"/>
    <row r="2" spans="2:11" ht="15.75" x14ac:dyDescent="0.25">
      <c r="B2" s="6" t="s">
        <v>15</v>
      </c>
    </row>
    <row r="3" spans="2:11" s="7" customFormat="1" ht="5.25" x14ac:dyDescent="0.25"/>
    <row r="4" spans="2:11" s="8" customFormat="1" ht="20.25" x14ac:dyDescent="0.25">
      <c r="B4" s="72" t="s">
        <v>14</v>
      </c>
      <c r="C4" s="9"/>
      <c r="D4" s="9"/>
      <c r="E4" s="9"/>
      <c r="F4" s="9"/>
      <c r="G4" s="9"/>
      <c r="H4" s="9"/>
      <c r="I4" s="9"/>
      <c r="J4" s="9"/>
      <c r="K4" s="10">
        <v>2015</v>
      </c>
    </row>
    <row r="5" spans="2:11" s="24" customFormat="1" ht="11.25" x14ac:dyDescent="0.25"/>
    <row r="6" spans="2:11" ht="14.25" x14ac:dyDescent="0.25">
      <c r="B6" s="33" t="s">
        <v>6</v>
      </c>
    </row>
    <row r="7" spans="2:11" s="7" customFormat="1" ht="6" thickBot="1" x14ac:dyDescent="0.3"/>
    <row r="8" spans="2:11" x14ac:dyDescent="0.25">
      <c r="B8" s="12" t="s">
        <v>13</v>
      </c>
      <c r="C8" s="13"/>
      <c r="D8" s="14"/>
      <c r="E8" s="96" t="s">
        <v>44</v>
      </c>
      <c r="F8" s="97"/>
      <c r="G8" s="97"/>
      <c r="H8" s="97"/>
      <c r="I8" s="97"/>
      <c r="J8" s="97"/>
      <c r="K8" s="98"/>
    </row>
    <row r="9" spans="2:11" x14ac:dyDescent="0.25">
      <c r="B9" s="15" t="s">
        <v>18</v>
      </c>
      <c r="C9" s="16"/>
      <c r="D9" s="17"/>
      <c r="E9" s="99" t="s">
        <v>45</v>
      </c>
      <c r="F9" s="100"/>
      <c r="G9" s="100"/>
      <c r="H9" s="126"/>
      <c r="I9" s="127"/>
      <c r="J9" s="71"/>
      <c r="K9" s="76"/>
    </row>
    <row r="10" spans="2:11" x14ac:dyDescent="0.25">
      <c r="B10" s="15" t="s">
        <v>12</v>
      </c>
      <c r="C10" s="16"/>
      <c r="D10" s="17"/>
      <c r="E10" s="99" t="s">
        <v>46</v>
      </c>
      <c r="F10" s="100"/>
      <c r="G10" s="100"/>
      <c r="H10" s="100"/>
      <c r="I10" s="100"/>
      <c r="J10" s="100"/>
      <c r="K10" s="101"/>
    </row>
    <row r="11" spans="2:11" ht="13.5" thickBot="1" x14ac:dyDescent="0.3">
      <c r="B11" s="18" t="s">
        <v>24</v>
      </c>
      <c r="C11" s="19"/>
      <c r="D11" s="20"/>
      <c r="E11" s="102" t="s">
        <v>47</v>
      </c>
      <c r="F11" s="103"/>
      <c r="G11" s="103"/>
      <c r="H11" s="103"/>
      <c r="I11" s="103"/>
      <c r="J11" s="103"/>
      <c r="K11" s="104"/>
    </row>
    <row r="13" spans="2:11" ht="14.25" x14ac:dyDescent="0.25">
      <c r="B13" s="33" t="s">
        <v>29</v>
      </c>
    </row>
    <row r="14" spans="2:11" s="7" customFormat="1" ht="6" thickBot="1" x14ac:dyDescent="0.3"/>
    <row r="15" spans="2:11" x14ac:dyDescent="0.25">
      <c r="B15" s="12" t="s">
        <v>30</v>
      </c>
      <c r="C15" s="13"/>
      <c r="D15" s="14"/>
      <c r="E15" s="105">
        <v>2738313.02</v>
      </c>
      <c r="F15" s="106"/>
      <c r="G15" s="106"/>
      <c r="H15" s="106"/>
      <c r="I15" s="106"/>
      <c r="J15" s="106"/>
      <c r="K15" s="107"/>
    </row>
    <row r="16" spans="2:11" x14ac:dyDescent="0.25">
      <c r="B16" s="15" t="s">
        <v>31</v>
      </c>
      <c r="C16" s="16"/>
      <c r="D16" s="17"/>
      <c r="E16" s="108">
        <v>5251000</v>
      </c>
      <c r="F16" s="109"/>
      <c r="G16" s="109"/>
      <c r="H16" s="109"/>
      <c r="I16" s="109"/>
      <c r="J16" s="109"/>
      <c r="K16" s="110"/>
    </row>
    <row r="17" spans="2:11" s="11" customFormat="1" x14ac:dyDescent="0.25">
      <c r="B17" s="15" t="s">
        <v>32</v>
      </c>
      <c r="C17" s="15"/>
      <c r="D17" s="21"/>
      <c r="E17" s="111">
        <v>2790543.43</v>
      </c>
      <c r="F17" s="112"/>
      <c r="G17" s="112"/>
      <c r="H17" s="112"/>
      <c r="I17" s="112"/>
      <c r="J17" s="112"/>
      <c r="K17" s="113"/>
    </row>
    <row r="18" spans="2:11" ht="13.5" thickBot="1" x14ac:dyDescent="0.3">
      <c r="B18" s="18" t="s">
        <v>10</v>
      </c>
      <c r="C18" s="19"/>
      <c r="D18" s="20"/>
      <c r="E18" s="114">
        <f>E15+E16-E17</f>
        <v>5198769.59</v>
      </c>
      <c r="F18" s="115"/>
      <c r="G18" s="115"/>
      <c r="H18" s="115"/>
      <c r="I18" s="115"/>
      <c r="J18" s="115"/>
      <c r="K18" s="116"/>
    </row>
    <row r="20" spans="2:11" ht="15" thickBot="1" x14ac:dyDescent="0.3">
      <c r="B20" s="77" t="s">
        <v>33</v>
      </c>
    </row>
    <row r="21" spans="2:11" x14ac:dyDescent="0.25">
      <c r="B21" s="12" t="s">
        <v>34</v>
      </c>
      <c r="C21" s="13"/>
      <c r="D21" s="14"/>
      <c r="E21" s="105">
        <v>213</v>
      </c>
      <c r="F21" s="106"/>
      <c r="G21" s="106"/>
      <c r="H21" s="106"/>
      <c r="I21" s="106"/>
      <c r="J21" s="106"/>
      <c r="K21" s="107"/>
    </row>
    <row r="22" spans="2:11" ht="13.5" thickBot="1" x14ac:dyDescent="0.3">
      <c r="B22" s="81" t="s">
        <v>35</v>
      </c>
      <c r="C22" s="82"/>
      <c r="D22" s="20"/>
      <c r="E22" s="128">
        <v>473.2</v>
      </c>
      <c r="F22" s="129"/>
      <c r="G22" s="129"/>
      <c r="H22" s="129"/>
      <c r="I22" s="129"/>
      <c r="J22" s="129"/>
      <c r="K22" s="130"/>
    </row>
    <row r="23" spans="2:11" ht="13.5" thickBot="1" x14ac:dyDescent="0.3"/>
    <row r="24" spans="2:11" ht="15" thickBot="1" x14ac:dyDescent="0.3">
      <c r="B24" s="77" t="s">
        <v>36</v>
      </c>
      <c r="C24" s="78"/>
      <c r="D24" s="78"/>
      <c r="E24" s="78"/>
      <c r="F24" s="78"/>
      <c r="G24" s="78"/>
      <c r="H24" s="78"/>
      <c r="I24" s="78"/>
      <c r="J24" s="78"/>
      <c r="K24" s="79">
        <v>0.14810000000000001</v>
      </c>
    </row>
    <row r="26" spans="2:11" ht="14.25" x14ac:dyDescent="0.25">
      <c r="B26" s="33" t="s">
        <v>37</v>
      </c>
    </row>
    <row r="27" spans="2:11" s="7" customFormat="1" ht="6" thickBot="1" x14ac:dyDescent="0.3"/>
    <row r="28" spans="2:11" x14ac:dyDescent="0.25">
      <c r="B28" s="12" t="s">
        <v>19</v>
      </c>
      <c r="C28" s="13"/>
      <c r="D28" s="14"/>
      <c r="E28" s="117">
        <v>230270</v>
      </c>
      <c r="F28" s="118"/>
      <c r="G28" s="118"/>
      <c r="H28" s="118"/>
      <c r="I28" s="118"/>
      <c r="J28" s="118"/>
      <c r="K28" s="119"/>
    </row>
    <row r="29" spans="2:11" x14ac:dyDescent="0.25">
      <c r="B29" s="15" t="s">
        <v>7</v>
      </c>
      <c r="C29" s="16"/>
      <c r="D29" s="17"/>
      <c r="E29" s="120">
        <v>2560273</v>
      </c>
      <c r="F29" s="121"/>
      <c r="G29" s="121"/>
      <c r="H29" s="121"/>
      <c r="I29" s="121"/>
      <c r="J29" s="121"/>
      <c r="K29" s="122"/>
    </row>
    <row r="30" spans="2:11" s="31" customFormat="1" ht="15" x14ac:dyDescent="0.25">
      <c r="B30" s="42" t="s">
        <v>5</v>
      </c>
      <c r="C30" s="43"/>
      <c r="D30" s="44"/>
      <c r="E30" s="123">
        <f>E29+E28</f>
        <v>2790543</v>
      </c>
      <c r="F30" s="124"/>
      <c r="G30" s="124"/>
      <c r="H30" s="124"/>
      <c r="I30" s="124"/>
      <c r="J30" s="124"/>
      <c r="K30" s="125"/>
    </row>
    <row r="31" spans="2:11" s="30" customFormat="1" ht="12" thickBot="1" x14ac:dyDescent="0.3">
      <c r="B31" s="28" t="s">
        <v>8</v>
      </c>
      <c r="C31" s="28"/>
      <c r="D31" s="29"/>
      <c r="E31" s="93">
        <f>E30-E17</f>
        <v>-0.43000000016763806</v>
      </c>
      <c r="F31" s="94"/>
      <c r="G31" s="94"/>
      <c r="H31" s="94"/>
      <c r="I31" s="94"/>
      <c r="J31" s="94"/>
      <c r="K31" s="95"/>
    </row>
    <row r="33" spans="2:11" ht="15" x14ac:dyDescent="0.25">
      <c r="B33" s="33" t="s">
        <v>38</v>
      </c>
    </row>
    <row r="34" spans="2:11" s="7" customFormat="1" ht="6" thickBot="1" x14ac:dyDescent="0.3"/>
    <row r="35" spans="2:11" ht="90" thickBot="1" x14ac:dyDescent="0.3">
      <c r="B35" s="1" t="s">
        <v>4</v>
      </c>
      <c r="C35" s="4" t="s">
        <v>21</v>
      </c>
      <c r="D35" s="131" t="s">
        <v>25</v>
      </c>
      <c r="E35" s="132"/>
      <c r="F35" s="3" t="s">
        <v>23</v>
      </c>
      <c r="G35" s="3" t="s">
        <v>22</v>
      </c>
      <c r="H35" s="2" t="s">
        <v>27</v>
      </c>
      <c r="I35" s="2" t="s">
        <v>26</v>
      </c>
      <c r="J35" s="2" t="s">
        <v>40</v>
      </c>
      <c r="K35" s="68" t="s">
        <v>41</v>
      </c>
    </row>
    <row r="36" spans="2:11" ht="14.45" customHeight="1" x14ac:dyDescent="0.25">
      <c r="B36" s="23">
        <v>1</v>
      </c>
      <c r="C36" s="25"/>
      <c r="D36" s="133"/>
      <c r="E36" s="134"/>
      <c r="F36" s="64"/>
      <c r="G36" s="64"/>
      <c r="H36" s="73">
        <v>0</v>
      </c>
      <c r="I36" s="50">
        <v>0</v>
      </c>
      <c r="J36" s="50"/>
      <c r="K36" s="51">
        <f>H36-I36-J36</f>
        <v>0</v>
      </c>
    </row>
    <row r="37" spans="2:11" x14ac:dyDescent="0.25">
      <c r="B37" s="22">
        <v>2</v>
      </c>
      <c r="C37" s="26"/>
      <c r="D37" s="135"/>
      <c r="E37" s="136"/>
      <c r="F37" s="65"/>
      <c r="G37" s="65"/>
      <c r="H37" s="74">
        <v>0</v>
      </c>
      <c r="I37" s="52">
        <v>0</v>
      </c>
      <c r="J37" s="52">
        <v>0</v>
      </c>
      <c r="K37" s="53">
        <f>H37-I37-J37</f>
        <v>0</v>
      </c>
    </row>
    <row r="38" spans="2:11" x14ac:dyDescent="0.25">
      <c r="B38" s="22">
        <v>3</v>
      </c>
      <c r="C38" s="26"/>
      <c r="D38" s="135"/>
      <c r="E38" s="136"/>
      <c r="F38" s="65"/>
      <c r="G38" s="65"/>
      <c r="H38" s="74">
        <v>0</v>
      </c>
      <c r="I38" s="52">
        <v>0</v>
      </c>
      <c r="J38" s="52">
        <v>0</v>
      </c>
      <c r="K38" s="53">
        <f t="shared" ref="K38:K46" si="0">H38-I38-J38</f>
        <v>0</v>
      </c>
    </row>
    <row r="39" spans="2:11" x14ac:dyDescent="0.25">
      <c r="B39" s="22">
        <v>4</v>
      </c>
      <c r="C39" s="26"/>
      <c r="D39" s="135"/>
      <c r="E39" s="136"/>
      <c r="F39" s="65"/>
      <c r="G39" s="65"/>
      <c r="H39" s="74">
        <v>0</v>
      </c>
      <c r="I39" s="52">
        <v>0</v>
      </c>
      <c r="J39" s="52">
        <v>0</v>
      </c>
      <c r="K39" s="53">
        <f t="shared" si="0"/>
        <v>0</v>
      </c>
    </row>
    <row r="40" spans="2:11" x14ac:dyDescent="0.25">
      <c r="B40" s="22">
        <v>5</v>
      </c>
      <c r="C40" s="26"/>
      <c r="D40" s="135"/>
      <c r="E40" s="136"/>
      <c r="F40" s="65"/>
      <c r="G40" s="65"/>
      <c r="H40" s="74">
        <v>0</v>
      </c>
      <c r="I40" s="52">
        <v>0</v>
      </c>
      <c r="J40" s="52">
        <v>0</v>
      </c>
      <c r="K40" s="53">
        <f t="shared" si="0"/>
        <v>0</v>
      </c>
    </row>
    <row r="41" spans="2:11" x14ac:dyDescent="0.25">
      <c r="B41" s="22">
        <v>6</v>
      </c>
      <c r="C41" s="26"/>
      <c r="D41" s="135"/>
      <c r="E41" s="136"/>
      <c r="F41" s="65"/>
      <c r="G41" s="65"/>
      <c r="H41" s="74">
        <v>0</v>
      </c>
      <c r="I41" s="52">
        <v>0</v>
      </c>
      <c r="J41" s="52">
        <v>0</v>
      </c>
      <c r="K41" s="53">
        <f t="shared" si="0"/>
        <v>0</v>
      </c>
    </row>
    <row r="42" spans="2:11" x14ac:dyDescent="0.25">
      <c r="B42" s="22">
        <v>7</v>
      </c>
      <c r="C42" s="26"/>
      <c r="D42" s="135"/>
      <c r="E42" s="136"/>
      <c r="F42" s="65"/>
      <c r="G42" s="65"/>
      <c r="H42" s="74">
        <v>0</v>
      </c>
      <c r="I42" s="52">
        <v>0</v>
      </c>
      <c r="J42" s="52">
        <v>0</v>
      </c>
      <c r="K42" s="53">
        <f t="shared" si="0"/>
        <v>0</v>
      </c>
    </row>
    <row r="43" spans="2:11" x14ac:dyDescent="0.25">
      <c r="B43" s="22">
        <v>8</v>
      </c>
      <c r="C43" s="26"/>
      <c r="D43" s="135"/>
      <c r="E43" s="136"/>
      <c r="F43" s="65"/>
      <c r="G43" s="65"/>
      <c r="H43" s="74">
        <v>0</v>
      </c>
      <c r="I43" s="52">
        <v>0</v>
      </c>
      <c r="J43" s="52">
        <v>0</v>
      </c>
      <c r="K43" s="53">
        <f t="shared" si="0"/>
        <v>0</v>
      </c>
    </row>
    <row r="44" spans="2:11" x14ac:dyDescent="0.25">
      <c r="B44" s="22">
        <v>9</v>
      </c>
      <c r="C44" s="26"/>
      <c r="D44" s="135"/>
      <c r="E44" s="136"/>
      <c r="F44" s="65"/>
      <c r="G44" s="65"/>
      <c r="H44" s="74">
        <v>0</v>
      </c>
      <c r="I44" s="52">
        <v>0</v>
      </c>
      <c r="J44" s="52">
        <v>0</v>
      </c>
      <c r="K44" s="53">
        <f t="shared" si="0"/>
        <v>0</v>
      </c>
    </row>
    <row r="45" spans="2:11" x14ac:dyDescent="0.25">
      <c r="B45" s="22">
        <v>10</v>
      </c>
      <c r="C45" s="26"/>
      <c r="D45" s="135"/>
      <c r="E45" s="136"/>
      <c r="F45" s="65"/>
      <c r="G45" s="65"/>
      <c r="H45" s="74">
        <v>0</v>
      </c>
      <c r="I45" s="52">
        <v>0</v>
      </c>
      <c r="J45" s="52">
        <v>0</v>
      </c>
      <c r="K45" s="53">
        <f t="shared" si="0"/>
        <v>0</v>
      </c>
    </row>
    <row r="46" spans="2:11" x14ac:dyDescent="0.25">
      <c r="B46" s="22" t="s">
        <v>16</v>
      </c>
      <c r="C46" s="26"/>
      <c r="D46" s="135"/>
      <c r="E46" s="136"/>
      <c r="F46" s="65"/>
      <c r="G46" s="65"/>
      <c r="H46" s="74">
        <v>0</v>
      </c>
      <c r="I46" s="52">
        <v>0</v>
      </c>
      <c r="J46" s="52">
        <v>0</v>
      </c>
      <c r="K46" s="53">
        <f t="shared" si="0"/>
        <v>0</v>
      </c>
    </row>
    <row r="47" spans="2:11" s="7" customFormat="1" ht="5.25" x14ac:dyDescent="0.25">
      <c r="B47" s="34"/>
      <c r="C47" s="35"/>
      <c r="D47" s="41"/>
      <c r="E47" s="41"/>
      <c r="F47" s="35"/>
      <c r="G47" s="36"/>
      <c r="H47" s="54"/>
      <c r="I47" s="54"/>
      <c r="J47" s="54"/>
      <c r="K47" s="55"/>
    </row>
    <row r="48" spans="2:11" s="49" customFormat="1" ht="15" x14ac:dyDescent="0.25">
      <c r="B48" s="42" t="s">
        <v>5</v>
      </c>
      <c r="C48" s="45"/>
      <c r="D48" s="47"/>
      <c r="E48" s="47"/>
      <c r="F48" s="46"/>
      <c r="G48" s="48"/>
      <c r="H48" s="75">
        <f>SUM(H36:H47)</f>
        <v>0</v>
      </c>
      <c r="I48" s="62">
        <f>SUM(I36:I47)</f>
        <v>0</v>
      </c>
      <c r="J48" s="62">
        <f>SUM(J36:J47)</f>
        <v>0</v>
      </c>
      <c r="K48" s="63">
        <f>SUM(K36:K47)</f>
        <v>0</v>
      </c>
    </row>
    <row r="50" spans="2:11" ht="15.75" thickBot="1" x14ac:dyDescent="0.3">
      <c r="B50" s="33" t="s">
        <v>42</v>
      </c>
    </row>
    <row r="51" spans="2:11" ht="90" thickBot="1" x14ac:dyDescent="0.3">
      <c r="B51" s="1" t="s">
        <v>4</v>
      </c>
      <c r="C51" s="4" t="s">
        <v>21</v>
      </c>
      <c r="D51" s="131" t="s">
        <v>25</v>
      </c>
      <c r="E51" s="156"/>
      <c r="F51" s="157"/>
      <c r="G51" s="2" t="s">
        <v>23</v>
      </c>
      <c r="H51" s="3" t="s">
        <v>22</v>
      </c>
      <c r="I51" s="2" t="s">
        <v>27</v>
      </c>
      <c r="J51" s="2" t="s">
        <v>40</v>
      </c>
      <c r="K51" s="68" t="s">
        <v>41</v>
      </c>
    </row>
    <row r="52" spans="2:11" ht="15" x14ac:dyDescent="0.25">
      <c r="B52" s="84">
        <v>1</v>
      </c>
      <c r="C52" s="85" t="s">
        <v>48</v>
      </c>
      <c r="D52" s="147" t="s">
        <v>49</v>
      </c>
      <c r="E52" s="148"/>
      <c r="F52" s="146"/>
      <c r="G52" s="88">
        <v>42522</v>
      </c>
      <c r="H52" s="88">
        <v>43830</v>
      </c>
      <c r="I52" s="89">
        <v>1000000</v>
      </c>
      <c r="J52" s="90">
        <v>230270</v>
      </c>
      <c r="K52" s="91">
        <f>I52-J52</f>
        <v>769730</v>
      </c>
    </row>
    <row r="53" spans="2:11" ht="15" x14ac:dyDescent="0.25">
      <c r="B53" s="22">
        <v>2</v>
      </c>
      <c r="C53" s="26"/>
      <c r="D53" s="147"/>
      <c r="E53" s="148"/>
      <c r="F53" s="146"/>
      <c r="G53" s="65"/>
      <c r="H53" s="65"/>
      <c r="I53" s="74">
        <v>0</v>
      </c>
      <c r="J53" s="52">
        <v>0</v>
      </c>
      <c r="K53" s="53">
        <f t="shared" ref="K53:K62" si="1">I53-J53</f>
        <v>0</v>
      </c>
    </row>
    <row r="54" spans="2:11" ht="15" x14ac:dyDescent="0.25">
      <c r="B54" s="22">
        <v>3</v>
      </c>
      <c r="C54" s="26"/>
      <c r="D54" s="147"/>
      <c r="E54" s="148"/>
      <c r="F54" s="146"/>
      <c r="G54" s="65"/>
      <c r="H54" s="65"/>
      <c r="I54" s="74">
        <v>0</v>
      </c>
      <c r="J54" s="52">
        <v>0</v>
      </c>
      <c r="K54" s="53">
        <f t="shared" si="1"/>
        <v>0</v>
      </c>
    </row>
    <row r="55" spans="2:11" ht="15" x14ac:dyDescent="0.25">
      <c r="B55" s="22">
        <v>4</v>
      </c>
      <c r="C55" s="26"/>
      <c r="D55" s="147"/>
      <c r="E55" s="148"/>
      <c r="F55" s="146"/>
      <c r="G55" s="65"/>
      <c r="H55" s="65"/>
      <c r="I55" s="74">
        <v>0</v>
      </c>
      <c r="J55" s="52">
        <v>0</v>
      </c>
      <c r="K55" s="53">
        <f t="shared" si="1"/>
        <v>0</v>
      </c>
    </row>
    <row r="56" spans="2:11" ht="15" x14ac:dyDescent="0.25">
      <c r="B56" s="22">
        <v>5</v>
      </c>
      <c r="C56" s="26"/>
      <c r="D56" s="147"/>
      <c r="E56" s="148"/>
      <c r="F56" s="146"/>
      <c r="G56" s="65"/>
      <c r="H56" s="65"/>
      <c r="I56" s="74">
        <v>0</v>
      </c>
      <c r="J56" s="52">
        <v>0</v>
      </c>
      <c r="K56" s="53">
        <f t="shared" si="1"/>
        <v>0</v>
      </c>
    </row>
    <row r="57" spans="2:11" ht="15" x14ac:dyDescent="0.25">
      <c r="B57" s="22">
        <v>6</v>
      </c>
      <c r="C57" s="26"/>
      <c r="D57" s="147"/>
      <c r="E57" s="148"/>
      <c r="F57" s="146"/>
      <c r="G57" s="65"/>
      <c r="H57" s="65"/>
      <c r="I57" s="74">
        <v>0</v>
      </c>
      <c r="J57" s="52">
        <v>0</v>
      </c>
      <c r="K57" s="53">
        <f t="shared" si="1"/>
        <v>0</v>
      </c>
    </row>
    <row r="58" spans="2:11" ht="15" x14ac:dyDescent="0.25">
      <c r="B58" s="22">
        <v>7</v>
      </c>
      <c r="C58" s="26"/>
      <c r="D58" s="147"/>
      <c r="E58" s="148"/>
      <c r="F58" s="146"/>
      <c r="G58" s="65"/>
      <c r="H58" s="65"/>
      <c r="I58" s="74">
        <v>0</v>
      </c>
      <c r="J58" s="52">
        <v>0</v>
      </c>
      <c r="K58" s="53">
        <f t="shared" si="1"/>
        <v>0</v>
      </c>
    </row>
    <row r="59" spans="2:11" ht="15" x14ac:dyDescent="0.25">
      <c r="B59" s="22">
        <v>8</v>
      </c>
      <c r="C59" s="26"/>
      <c r="D59" s="147"/>
      <c r="E59" s="148"/>
      <c r="F59" s="146"/>
      <c r="G59" s="65"/>
      <c r="H59" s="65"/>
      <c r="I59" s="74">
        <v>0</v>
      </c>
      <c r="J59" s="52">
        <v>0</v>
      </c>
      <c r="K59" s="53">
        <f t="shared" si="1"/>
        <v>0</v>
      </c>
    </row>
    <row r="60" spans="2:11" ht="15" x14ac:dyDescent="0.25">
      <c r="B60" s="22">
        <v>9</v>
      </c>
      <c r="C60" s="26"/>
      <c r="D60" s="147"/>
      <c r="E60" s="148"/>
      <c r="F60" s="146"/>
      <c r="G60" s="65"/>
      <c r="H60" s="65"/>
      <c r="I60" s="74">
        <v>0</v>
      </c>
      <c r="J60" s="52">
        <v>0</v>
      </c>
      <c r="K60" s="53">
        <f t="shared" si="1"/>
        <v>0</v>
      </c>
    </row>
    <row r="61" spans="2:11" ht="15" x14ac:dyDescent="0.25">
      <c r="B61" s="22">
        <v>10</v>
      </c>
      <c r="C61" s="26"/>
      <c r="D61" s="147"/>
      <c r="E61" s="148"/>
      <c r="F61" s="146"/>
      <c r="G61" s="65"/>
      <c r="H61" s="65"/>
      <c r="I61" s="74">
        <v>0</v>
      </c>
      <c r="J61" s="52">
        <v>0</v>
      </c>
      <c r="K61" s="53">
        <f t="shared" si="1"/>
        <v>0</v>
      </c>
    </row>
    <row r="62" spans="2:11" ht="15" x14ac:dyDescent="0.25">
      <c r="B62" s="22" t="s">
        <v>16</v>
      </c>
      <c r="C62" s="26"/>
      <c r="D62" s="147"/>
      <c r="E62" s="148"/>
      <c r="F62" s="146"/>
      <c r="G62" s="65"/>
      <c r="H62" s="65"/>
      <c r="I62" s="74">
        <v>0</v>
      </c>
      <c r="J62" s="52">
        <v>0</v>
      </c>
      <c r="K62" s="53">
        <f t="shared" si="1"/>
        <v>0</v>
      </c>
    </row>
    <row r="63" spans="2:11" x14ac:dyDescent="0.25">
      <c r="B63" s="34"/>
      <c r="C63" s="35"/>
      <c r="D63" s="41"/>
      <c r="E63" s="41"/>
      <c r="F63" s="87"/>
      <c r="G63" s="35"/>
      <c r="H63" s="36"/>
      <c r="I63" s="54"/>
      <c r="J63" s="54"/>
      <c r="K63" s="55"/>
    </row>
    <row r="64" spans="2:11" ht="14.25" x14ac:dyDescent="0.25">
      <c r="B64" s="42" t="s">
        <v>5</v>
      </c>
      <c r="C64" s="45"/>
      <c r="D64" s="47"/>
      <c r="E64" s="47"/>
      <c r="F64" s="87"/>
      <c r="G64" s="46"/>
      <c r="H64" s="48"/>
      <c r="I64" s="75">
        <f>SUM(I52:I63)</f>
        <v>1000000</v>
      </c>
      <c r="J64" s="62">
        <f>SUM(J52:J63)</f>
        <v>230270</v>
      </c>
      <c r="K64" s="63">
        <f>SUM(K52:K63)</f>
        <v>769730</v>
      </c>
    </row>
    <row r="65" spans="2:11" ht="13.5" thickBot="1" x14ac:dyDescent="0.3">
      <c r="B65" s="37" t="s">
        <v>8</v>
      </c>
      <c r="C65" s="38"/>
      <c r="D65" s="38"/>
      <c r="E65" s="39"/>
      <c r="F65" s="80"/>
      <c r="G65" s="39"/>
      <c r="H65" s="58"/>
      <c r="I65" s="56"/>
      <c r="J65" s="57">
        <f>E28-J48-J64</f>
        <v>0</v>
      </c>
      <c r="K65" s="69"/>
    </row>
    <row r="66" spans="2:11" ht="14.25" x14ac:dyDescent="0.25">
      <c r="B66" s="33"/>
    </row>
    <row r="67" spans="2:11" ht="15" x14ac:dyDescent="0.25">
      <c r="B67" s="33" t="s">
        <v>39</v>
      </c>
    </row>
    <row r="68" spans="2:11" s="7" customFormat="1" ht="6" thickBot="1" x14ac:dyDescent="0.3"/>
    <row r="69" spans="2:11" ht="41.45" customHeight="1" thickBot="1" x14ac:dyDescent="0.3">
      <c r="B69" s="1" t="s">
        <v>4</v>
      </c>
      <c r="C69" s="60" t="s">
        <v>11</v>
      </c>
      <c r="D69" s="153" t="s">
        <v>20</v>
      </c>
      <c r="E69" s="154"/>
      <c r="F69" s="155"/>
      <c r="G69" s="2" t="s">
        <v>17</v>
      </c>
      <c r="H69" s="2" t="s">
        <v>9</v>
      </c>
      <c r="I69" s="70" t="s">
        <v>3</v>
      </c>
      <c r="J69" s="139" t="s">
        <v>43</v>
      </c>
      <c r="K69" s="140"/>
    </row>
    <row r="70" spans="2:11" ht="14.45" customHeight="1" x14ac:dyDescent="0.25">
      <c r="B70" s="84">
        <v>1</v>
      </c>
      <c r="C70" s="85" t="s">
        <v>55</v>
      </c>
      <c r="D70" s="141" t="s">
        <v>52</v>
      </c>
      <c r="E70" s="142"/>
      <c r="F70" s="143"/>
      <c r="G70" s="86" t="s">
        <v>50</v>
      </c>
      <c r="H70" s="86" t="s">
        <v>51</v>
      </c>
      <c r="I70" s="86">
        <v>16361016</v>
      </c>
      <c r="J70" s="158">
        <v>75790</v>
      </c>
      <c r="K70" s="159"/>
    </row>
    <row r="71" spans="2:11" ht="15" x14ac:dyDescent="0.25">
      <c r="B71" s="22">
        <v>2</v>
      </c>
      <c r="C71" s="26" t="s">
        <v>55</v>
      </c>
      <c r="D71" s="144" t="s">
        <v>52</v>
      </c>
      <c r="E71" s="145"/>
      <c r="F71" s="146"/>
      <c r="G71" s="61" t="s">
        <v>50</v>
      </c>
      <c r="H71" s="61" t="s">
        <v>51</v>
      </c>
      <c r="I71" s="61">
        <v>16361016</v>
      </c>
      <c r="J71" s="137">
        <v>26180</v>
      </c>
      <c r="K71" s="138"/>
    </row>
    <row r="72" spans="2:11" ht="15" x14ac:dyDescent="0.25">
      <c r="B72" s="22">
        <v>3</v>
      </c>
      <c r="C72" s="26" t="s">
        <v>53</v>
      </c>
      <c r="D72" s="144" t="s">
        <v>52</v>
      </c>
      <c r="E72" s="145"/>
      <c r="F72" s="146"/>
      <c r="G72" s="61" t="s">
        <v>50</v>
      </c>
      <c r="H72" s="61" t="s">
        <v>51</v>
      </c>
      <c r="I72" s="61">
        <v>26579529</v>
      </c>
      <c r="J72" s="137">
        <v>24970</v>
      </c>
      <c r="K72" s="138"/>
    </row>
    <row r="73" spans="2:11" ht="25.5" x14ac:dyDescent="0.25">
      <c r="B73" s="22">
        <v>4</v>
      </c>
      <c r="C73" s="26" t="s">
        <v>54</v>
      </c>
      <c r="D73" s="144" t="s">
        <v>62</v>
      </c>
      <c r="E73" s="145"/>
      <c r="F73" s="146"/>
      <c r="G73" s="61" t="s">
        <v>56</v>
      </c>
      <c r="H73" s="61" t="s">
        <v>57</v>
      </c>
      <c r="I73" s="61">
        <v>60072385</v>
      </c>
      <c r="J73" s="137">
        <v>18925.61</v>
      </c>
      <c r="K73" s="138"/>
    </row>
    <row r="74" spans="2:11" ht="15" x14ac:dyDescent="0.25">
      <c r="B74" s="22">
        <v>5</v>
      </c>
      <c r="C74" s="26" t="s">
        <v>58</v>
      </c>
      <c r="D74" s="144" t="s">
        <v>91</v>
      </c>
      <c r="E74" s="145"/>
      <c r="F74" s="146"/>
      <c r="G74" s="61" t="s">
        <v>59</v>
      </c>
      <c r="H74" s="61" t="s">
        <v>60</v>
      </c>
      <c r="I74" s="160" t="s">
        <v>64</v>
      </c>
      <c r="J74" s="137">
        <v>75000</v>
      </c>
      <c r="K74" s="138"/>
    </row>
    <row r="75" spans="2:11" ht="25.5" x14ac:dyDescent="0.25">
      <c r="B75" s="22">
        <v>6</v>
      </c>
      <c r="C75" s="26" t="s">
        <v>61</v>
      </c>
      <c r="D75" s="144" t="s">
        <v>96</v>
      </c>
      <c r="E75" s="145"/>
      <c r="F75" s="146"/>
      <c r="G75" s="61" t="s">
        <v>63</v>
      </c>
      <c r="H75" s="61" t="s">
        <v>60</v>
      </c>
      <c r="I75" s="61">
        <v>65601793</v>
      </c>
      <c r="J75" s="137">
        <v>30761</v>
      </c>
      <c r="K75" s="138"/>
    </row>
    <row r="76" spans="2:11" ht="15" x14ac:dyDescent="0.25">
      <c r="B76" s="22">
        <v>7</v>
      </c>
      <c r="C76" s="26" t="s">
        <v>65</v>
      </c>
      <c r="D76" s="144" t="s">
        <v>92</v>
      </c>
      <c r="E76" s="145"/>
      <c r="F76" s="146"/>
      <c r="G76" s="61" t="s">
        <v>66</v>
      </c>
      <c r="H76" s="61" t="s">
        <v>67</v>
      </c>
      <c r="I76" s="61">
        <v>18827101</v>
      </c>
      <c r="J76" s="137">
        <v>142000</v>
      </c>
      <c r="K76" s="138"/>
    </row>
    <row r="77" spans="2:11" ht="15" x14ac:dyDescent="0.25">
      <c r="B77" s="22">
        <v>8</v>
      </c>
      <c r="C77" s="26" t="s">
        <v>68</v>
      </c>
      <c r="D77" s="144" t="s">
        <v>91</v>
      </c>
      <c r="E77" s="145"/>
      <c r="F77" s="146"/>
      <c r="G77" s="61" t="s">
        <v>69</v>
      </c>
      <c r="H77" s="61" t="s">
        <v>70</v>
      </c>
      <c r="I77" s="61">
        <v>22897429</v>
      </c>
      <c r="J77" s="137">
        <v>88000</v>
      </c>
      <c r="K77" s="138"/>
    </row>
    <row r="78" spans="2:11" ht="15" x14ac:dyDescent="0.25">
      <c r="B78" s="22">
        <v>9</v>
      </c>
      <c r="C78" s="26" t="s">
        <v>71</v>
      </c>
      <c r="D78" s="144" t="s">
        <v>93</v>
      </c>
      <c r="E78" s="145"/>
      <c r="F78" s="146"/>
      <c r="G78" s="61" t="s">
        <v>72</v>
      </c>
      <c r="H78" s="61" t="s">
        <v>70</v>
      </c>
      <c r="I78" s="160" t="s">
        <v>73</v>
      </c>
      <c r="J78" s="137">
        <v>80000</v>
      </c>
      <c r="K78" s="138"/>
    </row>
    <row r="79" spans="2:11" ht="15" x14ac:dyDescent="0.25">
      <c r="B79" s="22">
        <v>10</v>
      </c>
      <c r="C79" s="26" t="s">
        <v>74</v>
      </c>
      <c r="D79" s="144" t="s">
        <v>75</v>
      </c>
      <c r="E79" s="145"/>
      <c r="F79" s="146"/>
      <c r="G79" s="61" t="s">
        <v>66</v>
      </c>
      <c r="H79" s="61" t="s">
        <v>67</v>
      </c>
      <c r="I79" s="61">
        <v>44990171</v>
      </c>
      <c r="J79" s="137">
        <v>115461</v>
      </c>
      <c r="K79" s="138"/>
    </row>
    <row r="80" spans="2:11" ht="15" x14ac:dyDescent="0.25">
      <c r="B80" s="22">
        <v>11</v>
      </c>
      <c r="C80" s="26" t="s">
        <v>76</v>
      </c>
      <c r="D80" s="144" t="s">
        <v>94</v>
      </c>
      <c r="E80" s="145"/>
      <c r="F80" s="146"/>
      <c r="G80" s="61" t="s">
        <v>77</v>
      </c>
      <c r="H80" s="61" t="s">
        <v>57</v>
      </c>
      <c r="I80" s="61">
        <v>60817453</v>
      </c>
      <c r="J80" s="137">
        <v>113000</v>
      </c>
      <c r="K80" s="138"/>
    </row>
    <row r="81" spans="2:11" ht="25.5" x14ac:dyDescent="0.25">
      <c r="B81" s="22">
        <v>12</v>
      </c>
      <c r="C81" s="26" t="s">
        <v>78</v>
      </c>
      <c r="D81" s="144" t="s">
        <v>99</v>
      </c>
      <c r="E81" s="145"/>
      <c r="F81" s="146"/>
      <c r="G81" s="61" t="s">
        <v>79</v>
      </c>
      <c r="H81" s="61" t="s">
        <v>80</v>
      </c>
      <c r="I81" s="160" t="s">
        <v>81</v>
      </c>
      <c r="J81" s="137">
        <v>48824</v>
      </c>
      <c r="K81" s="138"/>
    </row>
    <row r="82" spans="2:11" ht="15" x14ac:dyDescent="0.25">
      <c r="B82" s="22">
        <v>13</v>
      </c>
      <c r="C82" s="26" t="s">
        <v>82</v>
      </c>
      <c r="D82" s="144" t="s">
        <v>95</v>
      </c>
      <c r="E82" s="145"/>
      <c r="F82" s="146"/>
      <c r="G82" s="61" t="s">
        <v>83</v>
      </c>
      <c r="H82" s="61" t="s">
        <v>84</v>
      </c>
      <c r="I82" s="61">
        <v>64601749</v>
      </c>
      <c r="J82" s="137">
        <v>118287</v>
      </c>
      <c r="K82" s="138"/>
    </row>
    <row r="83" spans="2:11" ht="15" x14ac:dyDescent="0.25">
      <c r="B83" s="22">
        <v>14</v>
      </c>
      <c r="C83" s="26" t="s">
        <v>85</v>
      </c>
      <c r="D83" s="144" t="s">
        <v>86</v>
      </c>
      <c r="E83" s="145"/>
      <c r="F83" s="146"/>
      <c r="G83" s="61" t="s">
        <v>87</v>
      </c>
      <c r="H83" s="61" t="s">
        <v>57</v>
      </c>
      <c r="I83" s="160" t="s">
        <v>88</v>
      </c>
      <c r="J83" s="137">
        <v>27749</v>
      </c>
      <c r="K83" s="138"/>
    </row>
    <row r="84" spans="2:11" ht="15" x14ac:dyDescent="0.25">
      <c r="B84" s="22">
        <v>15</v>
      </c>
      <c r="C84" s="26" t="s">
        <v>89</v>
      </c>
      <c r="D84" s="144" t="s">
        <v>90</v>
      </c>
      <c r="E84" s="145"/>
      <c r="F84" s="146"/>
      <c r="G84" s="61" t="s">
        <v>79</v>
      </c>
      <c r="H84" s="61" t="s">
        <v>80</v>
      </c>
      <c r="I84" s="61">
        <v>15887456</v>
      </c>
      <c r="J84" s="137">
        <v>41610</v>
      </c>
      <c r="K84" s="138"/>
    </row>
    <row r="85" spans="2:11" ht="15" x14ac:dyDescent="0.25">
      <c r="B85" s="22">
        <v>16</v>
      </c>
      <c r="C85" s="26" t="s">
        <v>71</v>
      </c>
      <c r="D85" s="144" t="s">
        <v>97</v>
      </c>
      <c r="E85" s="145"/>
      <c r="F85" s="146"/>
      <c r="G85" s="61" t="s">
        <v>72</v>
      </c>
      <c r="H85" s="61" t="s">
        <v>70</v>
      </c>
      <c r="I85" s="160" t="s">
        <v>73</v>
      </c>
      <c r="J85" s="137">
        <v>32500</v>
      </c>
      <c r="K85" s="138"/>
    </row>
    <row r="86" spans="2:11" ht="15" x14ac:dyDescent="0.25">
      <c r="B86" s="22">
        <v>17</v>
      </c>
      <c r="C86" s="26" t="s">
        <v>71</v>
      </c>
      <c r="D86" s="144" t="s">
        <v>98</v>
      </c>
      <c r="E86" s="145"/>
      <c r="F86" s="146"/>
      <c r="G86" s="61" t="s">
        <v>72</v>
      </c>
      <c r="H86" s="61" t="s">
        <v>70</v>
      </c>
      <c r="I86" s="160" t="s">
        <v>73</v>
      </c>
      <c r="J86" s="137">
        <v>23000</v>
      </c>
      <c r="K86" s="138"/>
    </row>
    <row r="87" spans="2:11" ht="25.5" x14ac:dyDescent="0.25">
      <c r="B87" s="22">
        <v>18</v>
      </c>
      <c r="C87" s="26" t="s">
        <v>100</v>
      </c>
      <c r="D87" s="144" t="s">
        <v>101</v>
      </c>
      <c r="E87" s="145"/>
      <c r="F87" s="146"/>
      <c r="G87" s="61" t="s">
        <v>102</v>
      </c>
      <c r="H87" s="61" t="s">
        <v>103</v>
      </c>
      <c r="I87" s="61">
        <v>15051358</v>
      </c>
      <c r="J87" s="137">
        <v>72000</v>
      </c>
      <c r="K87" s="138"/>
    </row>
    <row r="88" spans="2:11" ht="15" x14ac:dyDescent="0.25">
      <c r="B88" s="22">
        <v>19</v>
      </c>
      <c r="C88" s="26" t="s">
        <v>104</v>
      </c>
      <c r="D88" s="144" t="s">
        <v>105</v>
      </c>
      <c r="E88" s="145"/>
      <c r="F88" s="146"/>
      <c r="G88" s="61" t="s">
        <v>106</v>
      </c>
      <c r="H88" s="61" t="s">
        <v>60</v>
      </c>
      <c r="I88" s="61">
        <v>62445197</v>
      </c>
      <c r="J88" s="137">
        <v>53522</v>
      </c>
      <c r="K88" s="138"/>
    </row>
    <row r="89" spans="2:11" ht="25.5" x14ac:dyDescent="0.25">
      <c r="B89" s="22">
        <v>20</v>
      </c>
      <c r="C89" s="26" t="s">
        <v>61</v>
      </c>
      <c r="D89" s="144" t="s">
        <v>107</v>
      </c>
      <c r="E89" s="145"/>
      <c r="F89" s="146"/>
      <c r="G89" s="61" t="s">
        <v>63</v>
      </c>
      <c r="H89" s="61" t="s">
        <v>60</v>
      </c>
      <c r="I89" s="61">
        <v>65601793</v>
      </c>
      <c r="J89" s="137">
        <v>19609</v>
      </c>
      <c r="K89" s="138"/>
    </row>
    <row r="90" spans="2:11" ht="15" customHeight="1" x14ac:dyDescent="0.25">
      <c r="B90" s="22">
        <v>21</v>
      </c>
      <c r="C90" s="26" t="s">
        <v>89</v>
      </c>
      <c r="D90" s="144" t="s">
        <v>108</v>
      </c>
      <c r="E90" s="145"/>
      <c r="F90" s="146"/>
      <c r="G90" s="61" t="s">
        <v>79</v>
      </c>
      <c r="H90" s="61" t="s">
        <v>80</v>
      </c>
      <c r="I90" s="61">
        <v>15887456</v>
      </c>
      <c r="J90" s="137">
        <v>70296</v>
      </c>
      <c r="K90" s="138"/>
    </row>
    <row r="91" spans="2:11" ht="15" customHeight="1" x14ac:dyDescent="0.25">
      <c r="B91" s="22">
        <v>22</v>
      </c>
      <c r="C91" s="26" t="s">
        <v>109</v>
      </c>
      <c r="D91" s="144" t="s">
        <v>110</v>
      </c>
      <c r="E91" s="145"/>
      <c r="F91" s="146"/>
      <c r="G91" s="61" t="s">
        <v>83</v>
      </c>
      <c r="H91" s="61" t="s">
        <v>84</v>
      </c>
      <c r="I91" s="61">
        <v>64601749</v>
      </c>
      <c r="J91" s="137">
        <v>18461</v>
      </c>
      <c r="K91" s="138"/>
    </row>
    <row r="92" spans="2:11" ht="15" customHeight="1" x14ac:dyDescent="0.25">
      <c r="B92" s="22">
        <v>23</v>
      </c>
      <c r="C92" s="26" t="s">
        <v>78</v>
      </c>
      <c r="D92" s="144" t="s">
        <v>111</v>
      </c>
      <c r="E92" s="145"/>
      <c r="F92" s="146"/>
      <c r="G92" s="61" t="s">
        <v>79</v>
      </c>
      <c r="H92" s="61" t="s">
        <v>80</v>
      </c>
      <c r="I92" s="160" t="s">
        <v>81</v>
      </c>
      <c r="J92" s="137">
        <v>8954</v>
      </c>
      <c r="K92" s="138"/>
    </row>
    <row r="93" spans="2:11" ht="15" customHeight="1" x14ac:dyDescent="0.25">
      <c r="B93" s="22">
        <v>24</v>
      </c>
      <c r="C93" s="26" t="s">
        <v>104</v>
      </c>
      <c r="D93" s="144" t="s">
        <v>110</v>
      </c>
      <c r="E93" s="145"/>
      <c r="F93" s="146"/>
      <c r="G93" s="61" t="s">
        <v>106</v>
      </c>
      <c r="H93" s="61" t="s">
        <v>60</v>
      </c>
      <c r="I93" s="61">
        <v>62445197</v>
      </c>
      <c r="J93" s="137">
        <v>32470</v>
      </c>
      <c r="K93" s="138"/>
    </row>
    <row r="94" spans="2:11" ht="15" customHeight="1" x14ac:dyDescent="0.25">
      <c r="B94" s="22">
        <v>25</v>
      </c>
      <c r="C94" s="26" t="s">
        <v>61</v>
      </c>
      <c r="D94" s="144" t="s">
        <v>107</v>
      </c>
      <c r="E94" s="145"/>
      <c r="F94" s="146"/>
      <c r="G94" s="61" t="s">
        <v>63</v>
      </c>
      <c r="H94" s="61" t="s">
        <v>60</v>
      </c>
      <c r="I94" s="61">
        <v>65601793</v>
      </c>
      <c r="J94" s="137">
        <v>23616</v>
      </c>
      <c r="K94" s="138"/>
    </row>
    <row r="95" spans="2:11" ht="15" customHeight="1" x14ac:dyDescent="0.25">
      <c r="B95" s="22">
        <v>26</v>
      </c>
      <c r="C95" s="26" t="s">
        <v>112</v>
      </c>
      <c r="D95" s="144" t="s">
        <v>117</v>
      </c>
      <c r="E95" s="145"/>
      <c r="F95" s="146"/>
      <c r="G95" s="61" t="s">
        <v>113</v>
      </c>
      <c r="H95" s="61" t="s">
        <v>70</v>
      </c>
      <c r="I95" s="61">
        <v>14868156</v>
      </c>
      <c r="J95" s="137">
        <v>50000</v>
      </c>
      <c r="K95" s="138"/>
    </row>
    <row r="96" spans="2:11" ht="15" customHeight="1" x14ac:dyDescent="0.25">
      <c r="B96" s="22">
        <v>27</v>
      </c>
      <c r="C96" s="26" t="s">
        <v>71</v>
      </c>
      <c r="D96" s="144" t="s">
        <v>114</v>
      </c>
      <c r="E96" s="145"/>
      <c r="F96" s="146"/>
      <c r="G96" s="61" t="s">
        <v>72</v>
      </c>
      <c r="H96" s="61" t="s">
        <v>70</v>
      </c>
      <c r="I96" s="160" t="s">
        <v>73</v>
      </c>
      <c r="J96" s="137">
        <v>40000</v>
      </c>
      <c r="K96" s="138"/>
    </row>
    <row r="97" spans="2:11" ht="15" customHeight="1" x14ac:dyDescent="0.25">
      <c r="B97" s="22">
        <v>28</v>
      </c>
      <c r="C97" s="26" t="s">
        <v>112</v>
      </c>
      <c r="D97" s="144" t="s">
        <v>118</v>
      </c>
      <c r="E97" s="145"/>
      <c r="F97" s="146"/>
      <c r="G97" s="61" t="s">
        <v>113</v>
      </c>
      <c r="H97" s="61" t="s">
        <v>70</v>
      </c>
      <c r="I97" s="61">
        <v>14868156</v>
      </c>
      <c r="J97" s="137">
        <v>89150</v>
      </c>
      <c r="K97" s="138"/>
    </row>
    <row r="98" spans="2:11" ht="15" customHeight="1" x14ac:dyDescent="0.25">
      <c r="B98" s="22">
        <v>29</v>
      </c>
      <c r="C98" s="26" t="s">
        <v>89</v>
      </c>
      <c r="D98" s="144" t="s">
        <v>115</v>
      </c>
      <c r="E98" s="145"/>
      <c r="F98" s="146"/>
      <c r="G98" s="61" t="s">
        <v>79</v>
      </c>
      <c r="H98" s="61" t="s">
        <v>80</v>
      </c>
      <c r="I98" s="61">
        <v>15887456</v>
      </c>
      <c r="J98" s="137">
        <v>104798</v>
      </c>
      <c r="K98" s="138"/>
    </row>
    <row r="99" spans="2:11" ht="15" customHeight="1" x14ac:dyDescent="0.25">
      <c r="B99" s="22">
        <v>30</v>
      </c>
      <c r="C99" s="26" t="s">
        <v>116</v>
      </c>
      <c r="D99" s="144" t="s">
        <v>119</v>
      </c>
      <c r="E99" s="145"/>
      <c r="F99" s="146"/>
      <c r="G99" s="61" t="s">
        <v>72</v>
      </c>
      <c r="H99" s="61" t="s">
        <v>70</v>
      </c>
      <c r="I99" s="61">
        <v>27022757</v>
      </c>
      <c r="J99" s="137">
        <v>33275</v>
      </c>
      <c r="K99" s="138"/>
    </row>
    <row r="100" spans="2:11" ht="15" customHeight="1" x14ac:dyDescent="0.25">
      <c r="B100" s="22">
        <v>31</v>
      </c>
      <c r="C100" s="26" t="s">
        <v>116</v>
      </c>
      <c r="D100" s="144" t="s">
        <v>120</v>
      </c>
      <c r="E100" s="145"/>
      <c r="F100" s="146"/>
      <c r="G100" s="61" t="s">
        <v>72</v>
      </c>
      <c r="H100" s="61" t="s">
        <v>70</v>
      </c>
      <c r="I100" s="61">
        <v>27022757</v>
      </c>
      <c r="J100" s="137">
        <v>33275</v>
      </c>
      <c r="K100" s="138"/>
    </row>
    <row r="101" spans="2:11" ht="15" customHeight="1" x14ac:dyDescent="0.25">
      <c r="B101" s="22">
        <v>32</v>
      </c>
      <c r="C101" s="26" t="s">
        <v>54</v>
      </c>
      <c r="D101" s="144" t="s">
        <v>62</v>
      </c>
      <c r="E101" s="145"/>
      <c r="F101" s="146"/>
      <c r="G101" s="61" t="s">
        <v>56</v>
      </c>
      <c r="H101" s="61" t="s">
        <v>57</v>
      </c>
      <c r="I101" s="61">
        <v>60072385</v>
      </c>
      <c r="J101" s="137">
        <v>44545.25</v>
      </c>
      <c r="K101" s="138"/>
    </row>
    <row r="102" spans="2:11" ht="15" customHeight="1" x14ac:dyDescent="0.25">
      <c r="B102" s="22">
        <v>33</v>
      </c>
      <c r="C102" s="26" t="s">
        <v>65</v>
      </c>
      <c r="D102" s="144" t="s">
        <v>121</v>
      </c>
      <c r="E102" s="145"/>
      <c r="F102" s="146"/>
      <c r="G102" s="61" t="s">
        <v>66</v>
      </c>
      <c r="H102" s="61" t="s">
        <v>67</v>
      </c>
      <c r="I102" s="61">
        <v>18827101</v>
      </c>
      <c r="J102" s="137">
        <v>53000</v>
      </c>
      <c r="K102" s="138"/>
    </row>
    <row r="103" spans="2:11" ht="15" x14ac:dyDescent="0.25">
      <c r="B103" s="22">
        <v>34</v>
      </c>
      <c r="C103" s="26" t="s">
        <v>122</v>
      </c>
      <c r="D103" s="144" t="s">
        <v>123</v>
      </c>
      <c r="E103" s="145"/>
      <c r="F103" s="146"/>
      <c r="G103" s="61" t="s">
        <v>124</v>
      </c>
      <c r="H103" s="61" t="s">
        <v>84</v>
      </c>
      <c r="I103" s="61">
        <v>45238669</v>
      </c>
      <c r="J103" s="137">
        <v>140000</v>
      </c>
      <c r="K103" s="138"/>
    </row>
    <row r="104" spans="2:11" ht="25.5" x14ac:dyDescent="0.25">
      <c r="B104" s="22">
        <v>35</v>
      </c>
      <c r="C104" s="26" t="s">
        <v>54</v>
      </c>
      <c r="D104" s="144" t="s">
        <v>125</v>
      </c>
      <c r="E104" s="145"/>
      <c r="F104" s="146"/>
      <c r="G104" s="61" t="s">
        <v>56</v>
      </c>
      <c r="H104" s="61" t="s">
        <v>57</v>
      </c>
      <c r="I104" s="61">
        <v>60072385</v>
      </c>
      <c r="J104" s="137">
        <v>13966.16</v>
      </c>
      <c r="K104" s="138"/>
    </row>
    <row r="105" spans="2:11" ht="25.5" x14ac:dyDescent="0.25">
      <c r="B105" s="22">
        <v>36</v>
      </c>
      <c r="C105" s="26" t="s">
        <v>78</v>
      </c>
      <c r="D105" s="144" t="s">
        <v>126</v>
      </c>
      <c r="E105" s="145"/>
      <c r="F105" s="146"/>
      <c r="G105" s="61" t="s">
        <v>79</v>
      </c>
      <c r="H105" s="61" t="s">
        <v>80</v>
      </c>
      <c r="I105" s="160" t="s">
        <v>81</v>
      </c>
      <c r="J105" s="137">
        <v>20000</v>
      </c>
      <c r="K105" s="138"/>
    </row>
    <row r="106" spans="2:11" ht="25.5" customHeight="1" x14ac:dyDescent="0.25">
      <c r="B106" s="22">
        <v>37</v>
      </c>
      <c r="C106" s="26" t="s">
        <v>100</v>
      </c>
      <c r="D106" s="144" t="s">
        <v>123</v>
      </c>
      <c r="E106" s="145"/>
      <c r="F106" s="146"/>
      <c r="G106" s="61" t="s">
        <v>102</v>
      </c>
      <c r="H106" s="61" t="s">
        <v>103</v>
      </c>
      <c r="I106" s="61">
        <v>15051358</v>
      </c>
      <c r="J106" s="137">
        <v>70000</v>
      </c>
      <c r="K106" s="138"/>
    </row>
    <row r="107" spans="2:11" ht="15" x14ac:dyDescent="0.25">
      <c r="B107" s="22">
        <v>38</v>
      </c>
      <c r="C107" s="26" t="s">
        <v>71</v>
      </c>
      <c r="D107" s="144" t="s">
        <v>127</v>
      </c>
      <c r="E107" s="145"/>
      <c r="F107" s="146"/>
      <c r="G107" s="61" t="s">
        <v>72</v>
      </c>
      <c r="H107" s="61" t="s">
        <v>70</v>
      </c>
      <c r="I107" s="160" t="s">
        <v>73</v>
      </c>
      <c r="J107" s="137">
        <v>10500</v>
      </c>
      <c r="K107" s="138"/>
    </row>
    <row r="108" spans="2:11" ht="15" x14ac:dyDescent="0.25">
      <c r="B108" s="22">
        <v>39</v>
      </c>
      <c r="C108" s="26" t="s">
        <v>55</v>
      </c>
      <c r="D108" s="144" t="s">
        <v>52</v>
      </c>
      <c r="E108" s="145"/>
      <c r="F108" s="146"/>
      <c r="G108" s="61" t="s">
        <v>50</v>
      </c>
      <c r="H108" s="61" t="s">
        <v>51</v>
      </c>
      <c r="I108" s="61">
        <v>16361016</v>
      </c>
      <c r="J108" s="137">
        <v>68684</v>
      </c>
      <c r="K108" s="138"/>
    </row>
    <row r="109" spans="2:11" ht="25.5" x14ac:dyDescent="0.25">
      <c r="B109" s="22">
        <v>40</v>
      </c>
      <c r="C109" s="26" t="s">
        <v>128</v>
      </c>
      <c r="D109" s="144" t="s">
        <v>119</v>
      </c>
      <c r="E109" s="145"/>
      <c r="F109" s="146"/>
      <c r="G109" s="61" t="s">
        <v>129</v>
      </c>
      <c r="H109" s="61" t="s">
        <v>60</v>
      </c>
      <c r="I109" s="61">
        <v>18584926</v>
      </c>
      <c r="J109" s="137">
        <v>191918</v>
      </c>
      <c r="K109" s="138"/>
    </row>
    <row r="110" spans="2:11" ht="15" x14ac:dyDescent="0.25">
      <c r="B110" s="22">
        <v>41</v>
      </c>
      <c r="C110" s="26" t="s">
        <v>130</v>
      </c>
      <c r="D110" s="144" t="s">
        <v>131</v>
      </c>
      <c r="E110" s="145"/>
      <c r="F110" s="146"/>
      <c r="G110" s="61" t="s">
        <v>132</v>
      </c>
      <c r="H110" s="61" t="s">
        <v>133</v>
      </c>
      <c r="I110" s="61">
        <v>44941382</v>
      </c>
      <c r="J110" s="137">
        <v>61000</v>
      </c>
      <c r="K110" s="138"/>
    </row>
    <row r="111" spans="2:11" ht="25.5" x14ac:dyDescent="0.25">
      <c r="B111" s="22">
        <v>42</v>
      </c>
      <c r="C111" s="26" t="s">
        <v>54</v>
      </c>
      <c r="D111" s="144" t="s">
        <v>134</v>
      </c>
      <c r="E111" s="145"/>
      <c r="F111" s="146"/>
      <c r="G111" s="61" t="s">
        <v>56</v>
      </c>
      <c r="H111" s="61" t="s">
        <v>57</v>
      </c>
      <c r="I111" s="61">
        <v>60072385</v>
      </c>
      <c r="J111" s="137">
        <v>12550.41</v>
      </c>
      <c r="K111" s="138"/>
    </row>
    <row r="112" spans="2:11" ht="15" x14ac:dyDescent="0.25">
      <c r="B112" s="22">
        <v>43</v>
      </c>
      <c r="C112" s="26" t="s">
        <v>58</v>
      </c>
      <c r="D112" s="144" t="s">
        <v>135</v>
      </c>
      <c r="E112" s="145"/>
      <c r="F112" s="146"/>
      <c r="G112" s="61" t="s">
        <v>59</v>
      </c>
      <c r="H112" s="61" t="s">
        <v>60</v>
      </c>
      <c r="I112" s="160" t="s">
        <v>64</v>
      </c>
      <c r="J112" s="137">
        <v>88536</v>
      </c>
      <c r="K112" s="138"/>
    </row>
    <row r="113" spans="2:11" ht="25.5" x14ac:dyDescent="0.25">
      <c r="B113" s="22">
        <v>44</v>
      </c>
      <c r="C113" s="26" t="s">
        <v>61</v>
      </c>
      <c r="D113" s="144" t="s">
        <v>136</v>
      </c>
      <c r="E113" s="145"/>
      <c r="F113" s="146"/>
      <c r="G113" s="61" t="s">
        <v>63</v>
      </c>
      <c r="H113" s="61" t="s">
        <v>60</v>
      </c>
      <c r="I113" s="61">
        <v>65601793</v>
      </c>
      <c r="J113" s="137">
        <v>33205</v>
      </c>
      <c r="K113" s="138"/>
    </row>
    <row r="114" spans="2:11" ht="15" x14ac:dyDescent="0.25">
      <c r="B114" s="22">
        <v>45</v>
      </c>
      <c r="C114" s="26" t="s">
        <v>65</v>
      </c>
      <c r="D114" s="144" t="s">
        <v>137</v>
      </c>
      <c r="E114" s="145"/>
      <c r="F114" s="146"/>
      <c r="G114" s="61" t="s">
        <v>66</v>
      </c>
      <c r="H114" s="61" t="s">
        <v>67</v>
      </c>
      <c r="I114" s="61">
        <v>18827101</v>
      </c>
      <c r="J114" s="137">
        <v>20885</v>
      </c>
      <c r="K114" s="138"/>
    </row>
    <row r="115" spans="2:11" ht="15" x14ac:dyDescent="0.25">
      <c r="B115" s="22" t="s">
        <v>16</v>
      </c>
      <c r="C115" s="26"/>
      <c r="D115" s="144"/>
      <c r="E115" s="145"/>
      <c r="F115" s="146"/>
      <c r="G115" s="61"/>
      <c r="H115" s="61"/>
      <c r="I115" s="61"/>
      <c r="J115" s="137">
        <v>0</v>
      </c>
      <c r="K115" s="138"/>
    </row>
    <row r="116" spans="2:11" s="7" customFormat="1" ht="15" x14ac:dyDescent="0.25">
      <c r="B116" s="34"/>
      <c r="C116" s="35"/>
      <c r="D116" s="67"/>
      <c r="E116" s="67"/>
      <c r="F116" s="59"/>
      <c r="G116" s="36"/>
      <c r="H116" s="36"/>
      <c r="I116" s="83"/>
      <c r="J116" s="137">
        <v>0</v>
      </c>
      <c r="K116" s="138"/>
    </row>
    <row r="117" spans="2:11" s="49" customFormat="1" ht="15" x14ac:dyDescent="0.25">
      <c r="B117" s="42" t="s">
        <v>5</v>
      </c>
      <c r="C117" s="46"/>
      <c r="D117" s="66"/>
      <c r="E117" s="66"/>
      <c r="F117" s="46"/>
      <c r="G117" s="47"/>
      <c r="H117" s="47"/>
      <c r="I117" s="83"/>
      <c r="J117" s="149">
        <f>SUM(J70:K116)</f>
        <v>2560273.4299999997</v>
      </c>
      <c r="K117" s="150"/>
    </row>
    <row r="118" spans="2:11" s="27" customFormat="1" ht="15" customHeight="1" thickBot="1" x14ac:dyDescent="0.3">
      <c r="B118" s="37" t="s">
        <v>8</v>
      </c>
      <c r="C118" s="38"/>
      <c r="D118" s="38"/>
      <c r="E118" s="38"/>
      <c r="F118" s="39"/>
      <c r="G118" s="39"/>
      <c r="H118" s="40"/>
      <c r="I118" s="92"/>
      <c r="J118" s="151">
        <f>E29-J117</f>
        <v>-0.42999999970197678</v>
      </c>
      <c r="K118" s="152"/>
    </row>
    <row r="120" spans="2:11" s="31" customFormat="1" ht="15" x14ac:dyDescent="0.25">
      <c r="B120" s="31" t="s">
        <v>0</v>
      </c>
    </row>
    <row r="121" spans="2:11" s="7" customFormat="1" ht="5.25" x14ac:dyDescent="0.25"/>
    <row r="123" spans="2:11" s="31" customFormat="1" ht="15" x14ac:dyDescent="0.25">
      <c r="B123" s="31" t="s">
        <v>28</v>
      </c>
    </row>
    <row r="125" spans="2:11" ht="15" x14ac:dyDescent="0.25">
      <c r="H125" s="31"/>
      <c r="I125" s="31"/>
      <c r="J125" s="31"/>
      <c r="K125" s="32" t="s">
        <v>1</v>
      </c>
    </row>
    <row r="126" spans="2:11" ht="15" x14ac:dyDescent="0.25">
      <c r="K126" s="32" t="s">
        <v>2</v>
      </c>
    </row>
  </sheetData>
  <mergeCells count="136">
    <mergeCell ref="D100:F100"/>
    <mergeCell ref="D101:F101"/>
    <mergeCell ref="D102:F102"/>
    <mergeCell ref="D95:F95"/>
    <mergeCell ref="D96:F96"/>
    <mergeCell ref="D97:F97"/>
    <mergeCell ref="D98:F98"/>
    <mergeCell ref="D99:F99"/>
    <mergeCell ref="J111:K111"/>
    <mergeCell ref="J112:K112"/>
    <mergeCell ref="J113:K113"/>
    <mergeCell ref="J114:K114"/>
    <mergeCell ref="D107:F107"/>
    <mergeCell ref="D108:F108"/>
    <mergeCell ref="D109:F109"/>
    <mergeCell ref="D110:F110"/>
    <mergeCell ref="D111:F111"/>
    <mergeCell ref="D112:F112"/>
    <mergeCell ref="D113:F113"/>
    <mergeCell ref="D114:F114"/>
    <mergeCell ref="J102:K102"/>
    <mergeCell ref="J107:K107"/>
    <mergeCell ref="J108:K108"/>
    <mergeCell ref="J109:K109"/>
    <mergeCell ref="J110:K110"/>
    <mergeCell ref="J97:K97"/>
    <mergeCell ref="J98:K98"/>
    <mergeCell ref="J99:K99"/>
    <mergeCell ref="J100:K100"/>
    <mergeCell ref="J101:K101"/>
    <mergeCell ref="J70:K70"/>
    <mergeCell ref="J71:K71"/>
    <mergeCell ref="J72:K72"/>
    <mergeCell ref="J73:K73"/>
    <mergeCell ref="J74:K74"/>
    <mergeCell ref="D51:F51"/>
    <mergeCell ref="D52:F52"/>
    <mergeCell ref="D53:F53"/>
    <mergeCell ref="D54:F54"/>
    <mergeCell ref="D55:F55"/>
    <mergeCell ref="D77:F77"/>
    <mergeCell ref="D78:F78"/>
    <mergeCell ref="D69:F69"/>
    <mergeCell ref="D56:F56"/>
    <mergeCell ref="D57:F57"/>
    <mergeCell ref="D58:F58"/>
    <mergeCell ref="D59:F59"/>
    <mergeCell ref="D60:F60"/>
    <mergeCell ref="D79:F79"/>
    <mergeCell ref="D80:F80"/>
    <mergeCell ref="D81:F81"/>
    <mergeCell ref="D82:F82"/>
    <mergeCell ref="D83:F83"/>
    <mergeCell ref="D104:F104"/>
    <mergeCell ref="D105:F105"/>
    <mergeCell ref="D106:F106"/>
    <mergeCell ref="D115:F115"/>
    <mergeCell ref="D84:F84"/>
    <mergeCell ref="D85:F85"/>
    <mergeCell ref="D86:F86"/>
    <mergeCell ref="D87:F87"/>
    <mergeCell ref="D88:F88"/>
    <mergeCell ref="D89:F89"/>
    <mergeCell ref="D90:F90"/>
    <mergeCell ref="D103:F103"/>
    <mergeCell ref="D91:F91"/>
    <mergeCell ref="D92:F92"/>
    <mergeCell ref="D93:F93"/>
    <mergeCell ref="D94:F94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115:K115"/>
    <mergeCell ref="J116:K116"/>
    <mergeCell ref="J117:K117"/>
    <mergeCell ref="J118:K118"/>
    <mergeCell ref="J89:K89"/>
    <mergeCell ref="J90:K90"/>
    <mergeCell ref="J103:K103"/>
    <mergeCell ref="J104:K104"/>
    <mergeCell ref="J105:K105"/>
    <mergeCell ref="J106:K106"/>
    <mergeCell ref="J91:K91"/>
    <mergeCell ref="J92:K92"/>
    <mergeCell ref="J93:K93"/>
    <mergeCell ref="J94:K94"/>
    <mergeCell ref="J95:K95"/>
    <mergeCell ref="J96:K96"/>
    <mergeCell ref="J76:K76"/>
    <mergeCell ref="J77:K77"/>
    <mergeCell ref="J78:K78"/>
    <mergeCell ref="J69:K69"/>
    <mergeCell ref="D45:E45"/>
    <mergeCell ref="D46:E46"/>
    <mergeCell ref="D70:F70"/>
    <mergeCell ref="D71:F71"/>
    <mergeCell ref="D72:F72"/>
    <mergeCell ref="D73:F73"/>
    <mergeCell ref="J75:K75"/>
    <mergeCell ref="D61:F61"/>
    <mergeCell ref="D62:F62"/>
    <mergeCell ref="D74:F74"/>
    <mergeCell ref="D75:F75"/>
    <mergeCell ref="D76:F76"/>
    <mergeCell ref="D40:E40"/>
    <mergeCell ref="D41:E41"/>
    <mergeCell ref="D42:E42"/>
    <mergeCell ref="D43:E43"/>
    <mergeCell ref="D44:E44"/>
    <mergeCell ref="D35:E35"/>
    <mergeCell ref="D36:E36"/>
    <mergeCell ref="D37:E37"/>
    <mergeCell ref="D38:E38"/>
    <mergeCell ref="D39:E39"/>
    <mergeCell ref="E31:K31"/>
    <mergeCell ref="E8:K8"/>
    <mergeCell ref="E10:K10"/>
    <mergeCell ref="E11:K11"/>
    <mergeCell ref="E15:K15"/>
    <mergeCell ref="E16:K16"/>
    <mergeCell ref="E17:K17"/>
    <mergeCell ref="E18:K18"/>
    <mergeCell ref="E28:K28"/>
    <mergeCell ref="E29:K29"/>
    <mergeCell ref="E30:K30"/>
    <mergeCell ref="E9:G9"/>
    <mergeCell ref="H9:I9"/>
    <mergeCell ref="E21:K21"/>
    <mergeCell ref="E22:K22"/>
  </mergeCells>
  <pageMargins left="0.70866141732283472" right="0.70866141732283472" top="0.74803149606299213" bottom="0.74803149606299213" header="0.31496062992125984" footer="0.31496062992125984"/>
  <pageSetup paperSize="9" scale="50" fitToHeight="3" orientation="portrait" r:id="rId1"/>
  <headerFooter>
    <oddFooter>Stránka &amp;P z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Priloha 3 rekapitulace</vt:lpstr>
      <vt:lpstr>'Priloha 3 rekapitulace'!Oblast_tisku</vt:lpstr>
    </vt:vector>
  </TitlesOfParts>
  <Company>KPMG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Herda, Pavel</dc:creator>
  <cp:lastModifiedBy>Pepa</cp:lastModifiedBy>
  <cp:lastPrinted>2016-01-18T12:52:20Z</cp:lastPrinted>
  <dcterms:created xsi:type="dcterms:W3CDTF">2014-11-17T11:00:26Z</dcterms:created>
  <dcterms:modified xsi:type="dcterms:W3CDTF">2016-01-18T13:26:14Z</dcterms:modified>
</cp:coreProperties>
</file>